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10110" activeTab="0"/>
  </bookViews>
  <sheets>
    <sheet name="remote_sense_A" sheetId="1" r:id="rId1"/>
    <sheet name="remote_sense_B" sheetId="2" r:id="rId2"/>
    <sheet name="remote_sense_D" sheetId="3" r:id="rId3"/>
    <sheet name="raw_data" sheetId="4" r:id="rId4"/>
  </sheets>
  <definedNames/>
  <calcPr fullCalcOnLoad="1"/>
</workbook>
</file>

<file path=xl/sharedStrings.xml><?xml version="1.0" encoding="utf-8"?>
<sst xmlns="http://schemas.openxmlformats.org/spreadsheetml/2006/main" count="514" uniqueCount="26">
  <si>
    <t>SC</t>
  </si>
  <si>
    <t>detector</t>
  </si>
  <si>
    <t>time</t>
  </si>
  <si>
    <t>A</t>
  </si>
  <si>
    <t>NPW</t>
  </si>
  <si>
    <t>NPE</t>
  </si>
  <si>
    <t>NEW</t>
  </si>
  <si>
    <t>NEE</t>
  </si>
  <si>
    <t>SEW</t>
  </si>
  <si>
    <t>SEE</t>
  </si>
  <si>
    <t>SPW</t>
  </si>
  <si>
    <t>SPE</t>
  </si>
  <si>
    <t>B</t>
  </si>
  <si>
    <t>E (keV)</t>
  </si>
  <si>
    <t>keV</t>
  </si>
  <si>
    <r>
      <t>d</t>
    </r>
    <r>
      <rPr>
        <sz val="10"/>
        <rFont val="Arial"/>
        <family val="0"/>
      </rPr>
      <t xml:space="preserve"> (deg)</t>
    </r>
  </si>
  <si>
    <t>r</t>
  </si>
  <si>
    <t>nT</t>
  </si>
  <si>
    <t>Vi_const=</t>
  </si>
  <si>
    <t>km/sec/keV</t>
  </si>
  <si>
    <t>Ti</t>
  </si>
  <si>
    <t>fci_const=</t>
  </si>
  <si>
    <t>Hz/nT</t>
  </si>
  <si>
    <t>rho_ion</t>
  </si>
  <si>
    <t>km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</si>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</sst>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9">
      <selection activeCell="K36" sqref="K36"/>
    </sheetView>
  </sheetViews>
  <sheetFormatPr defaultColWidth="9.140625" defaultRowHeight="12.75"/>
  <cols>
    <col min="1" max="6" width="9.140625" style="1" customWidth="1"/>
  </cols>
  <sheetData>
    <row r="1" spans="1:5" ht="12.75">
      <c r="A1" s="8" t="s">
        <v>18</v>
      </c>
      <c r="B1" s="4">
        <f>9.79*SQRT(1000)</f>
        <v>309.5869829304843</v>
      </c>
      <c r="C1" s="5" t="s">
        <v>19</v>
      </c>
      <c r="E1"/>
    </row>
    <row r="2" spans="1:3" ht="12.75">
      <c r="A2" s="8" t="s">
        <v>21</v>
      </c>
      <c r="B2">
        <f>1520/100000</f>
        <v>0.0152</v>
      </c>
      <c r="C2" s="6" t="s">
        <v>22</v>
      </c>
    </row>
    <row r="3" spans="1:3" ht="12.75">
      <c r="A3" s="7" t="s">
        <v>12</v>
      </c>
      <c r="B3">
        <v>30</v>
      </c>
      <c r="C3" s="5" t="s">
        <v>17</v>
      </c>
    </row>
    <row r="4" spans="1:3" ht="12.75">
      <c r="A4" s="12" t="s">
        <v>20</v>
      </c>
      <c r="B4" s="13">
        <v>40</v>
      </c>
      <c r="C4" s="14" t="s">
        <v>14</v>
      </c>
    </row>
    <row r="5" spans="1:3" ht="12.75">
      <c r="A5" s="15" t="s">
        <v>23</v>
      </c>
      <c r="B5" s="16">
        <f>$B$1*SQRT($B$4)/($B$2*$B$3*2*PI())</f>
        <v>683.3889881007259</v>
      </c>
      <c r="C5" s="17" t="s">
        <v>24</v>
      </c>
    </row>
    <row r="6" spans="1:3" ht="12.75">
      <c r="A6" s="12" t="s">
        <v>20</v>
      </c>
      <c r="B6" s="13">
        <v>100</v>
      </c>
      <c r="C6" s="14" t="s">
        <v>14</v>
      </c>
    </row>
    <row r="7" spans="1:3" ht="12.75">
      <c r="A7" s="15" t="s">
        <v>23</v>
      </c>
      <c r="B7" s="16">
        <f>$B$1*SQRT($B$6)/($B$2*$B$3*2*PI())</f>
        <v>1080.5328651379998</v>
      </c>
      <c r="C7" s="17" t="s">
        <v>24</v>
      </c>
    </row>
    <row r="8" spans="1:3" ht="12.75">
      <c r="A8" s="12" t="s">
        <v>20</v>
      </c>
      <c r="B8" s="13">
        <v>150</v>
      </c>
      <c r="C8" s="14" t="s">
        <v>14</v>
      </c>
    </row>
    <row r="9" spans="1:3" ht="12.75">
      <c r="A9" s="15" t="s">
        <v>23</v>
      </c>
      <c r="B9" s="16">
        <f>$B$1*SQRT($B$8)/($B$2*$B$3*2*PI())</f>
        <v>1323.3770849478249</v>
      </c>
      <c r="C9" s="17" t="s">
        <v>24</v>
      </c>
    </row>
    <row r="10" spans="1:3" ht="12.75">
      <c r="A10" s="12" t="s">
        <v>20</v>
      </c>
      <c r="B10" s="13">
        <v>300</v>
      </c>
      <c r="C10" s="14" t="s">
        <v>14</v>
      </c>
    </row>
    <row r="11" spans="1:3" ht="12.75">
      <c r="A11" s="15" t="s">
        <v>23</v>
      </c>
      <c r="B11" s="16">
        <f>$B$1*SQRT($B$10)/($B$2*$B$3*2*PI())</f>
        <v>1871.5378216669858</v>
      </c>
      <c r="C11" s="17" t="s">
        <v>24</v>
      </c>
    </row>
    <row r="12" spans="1:3" ht="12.75">
      <c r="A12" s="9"/>
      <c r="B12" s="4"/>
      <c r="C12" s="5"/>
    </row>
    <row r="13" spans="1:6" ht="12.75">
      <c r="A13" s="1" t="s">
        <v>0</v>
      </c>
      <c r="B13" s="1" t="s">
        <v>13</v>
      </c>
      <c r="C13" s="1" t="s">
        <v>1</v>
      </c>
      <c r="D13" s="2" t="s">
        <v>15</v>
      </c>
      <c r="E13" s="2" t="s">
        <v>16</v>
      </c>
      <c r="F13" s="1" t="s">
        <v>2</v>
      </c>
    </row>
    <row r="14" spans="1:6" ht="12.75">
      <c r="A14" s="1" t="s">
        <v>3</v>
      </c>
      <c r="B14" s="1">
        <f aca="true" t="shared" si="0" ref="B14:B21">$B$4</f>
        <v>40</v>
      </c>
      <c r="C14" s="1" t="s">
        <v>10</v>
      </c>
      <c r="D14" s="18">
        <v>-128</v>
      </c>
      <c r="E14" s="18">
        <f aca="true" t="shared" si="1" ref="E14:E45">$B$1*SQRT(B14)/($B$2*$B$3*2*PI())</f>
        <v>683.3889881007259</v>
      </c>
      <c r="F14" s="11">
        <v>0.4719097222222222</v>
      </c>
    </row>
    <row r="15" spans="1:6" ht="12.75">
      <c r="A15" s="1" t="s">
        <v>3</v>
      </c>
      <c r="B15" s="1">
        <f t="shared" si="0"/>
        <v>40</v>
      </c>
      <c r="C15" s="1" t="s">
        <v>11</v>
      </c>
      <c r="D15" s="18">
        <v>-52</v>
      </c>
      <c r="E15" s="18">
        <f t="shared" si="1"/>
        <v>683.3889881007259</v>
      </c>
      <c r="F15" s="11">
        <v>0.47206018518518517</v>
      </c>
    </row>
    <row r="16" spans="1:6" ht="12.75">
      <c r="A16" s="1" t="s">
        <v>3</v>
      </c>
      <c r="B16" s="1">
        <f t="shared" si="0"/>
        <v>40</v>
      </c>
      <c r="C16" s="1" t="s">
        <v>8</v>
      </c>
      <c r="D16" s="18">
        <v>-155</v>
      </c>
      <c r="E16" s="18">
        <f t="shared" si="1"/>
        <v>683.3889881007259</v>
      </c>
      <c r="F16" s="11">
        <v>0.4718981481481481</v>
      </c>
    </row>
    <row r="17" spans="1:6" ht="12.75">
      <c r="A17" s="1" t="s">
        <v>3</v>
      </c>
      <c r="B17" s="1">
        <f t="shared" si="0"/>
        <v>40</v>
      </c>
      <c r="C17" s="1" t="s">
        <v>9</v>
      </c>
      <c r="D17" s="18">
        <v>-25</v>
      </c>
      <c r="E17" s="18">
        <f t="shared" si="1"/>
        <v>683.3889881007259</v>
      </c>
      <c r="F17" s="11">
        <v>0.4720717592592593</v>
      </c>
    </row>
    <row r="18" spans="1:6" ht="12.75">
      <c r="A18" s="1" t="s">
        <v>3</v>
      </c>
      <c r="B18" s="1">
        <f t="shared" si="0"/>
        <v>40</v>
      </c>
      <c r="C18" s="1" t="s">
        <v>4</v>
      </c>
      <c r="D18" s="18">
        <v>128</v>
      </c>
      <c r="E18" s="18">
        <f t="shared" si="1"/>
        <v>683.3889881007259</v>
      </c>
      <c r="F18" s="11">
        <v>0.4718981481481481</v>
      </c>
    </row>
    <row r="19" spans="1:6" ht="12.75">
      <c r="A19" s="1" t="s">
        <v>3</v>
      </c>
      <c r="B19" s="1">
        <f t="shared" si="0"/>
        <v>40</v>
      </c>
      <c r="C19" s="1" t="s">
        <v>5</v>
      </c>
      <c r="D19" s="18">
        <v>52</v>
      </c>
      <c r="E19" s="18">
        <f t="shared" si="1"/>
        <v>683.3889881007259</v>
      </c>
      <c r="F19" s="11">
        <v>0.4720486111111111</v>
      </c>
    </row>
    <row r="20" spans="1:6" ht="12.75">
      <c r="A20" s="1" t="s">
        <v>3</v>
      </c>
      <c r="B20" s="1">
        <f t="shared" si="0"/>
        <v>40</v>
      </c>
      <c r="C20" s="1" t="s">
        <v>6</v>
      </c>
      <c r="D20" s="18">
        <v>155</v>
      </c>
      <c r="E20" s="18">
        <f t="shared" si="1"/>
        <v>683.3889881007259</v>
      </c>
      <c r="F20" s="11">
        <v>0.471875</v>
      </c>
    </row>
    <row r="21" spans="1:6" ht="12.75">
      <c r="A21" s="1" t="s">
        <v>3</v>
      </c>
      <c r="B21" s="1">
        <f t="shared" si="0"/>
        <v>40</v>
      </c>
      <c r="C21" s="1" t="s">
        <v>7</v>
      </c>
      <c r="D21" s="18">
        <v>25</v>
      </c>
      <c r="E21" s="18">
        <f t="shared" si="1"/>
        <v>683.3889881007259</v>
      </c>
      <c r="F21" s="11">
        <v>0.47206018518518517</v>
      </c>
    </row>
    <row r="22" spans="1:6" ht="12.75">
      <c r="A22" s="1" t="s">
        <v>3</v>
      </c>
      <c r="B22" s="1">
        <f aca="true" t="shared" si="2" ref="B22:B29">$B$6</f>
        <v>100</v>
      </c>
      <c r="C22" s="1" t="s">
        <v>10</v>
      </c>
      <c r="D22" s="18">
        <v>-128</v>
      </c>
      <c r="E22" s="18">
        <f t="shared" si="1"/>
        <v>1080.5328651379998</v>
      </c>
      <c r="F22" s="11">
        <v>0.47181712962962963</v>
      </c>
    </row>
    <row r="23" spans="1:6" ht="12.75">
      <c r="A23" s="1" t="s">
        <v>3</v>
      </c>
      <c r="B23" s="1">
        <f t="shared" si="2"/>
        <v>100</v>
      </c>
      <c r="C23" s="1" t="s">
        <v>11</v>
      </c>
      <c r="D23" s="18">
        <v>-52</v>
      </c>
      <c r="E23" s="18">
        <f t="shared" si="1"/>
        <v>1080.5328651379998</v>
      </c>
      <c r="F23" s="11">
        <v>0.47206018518518517</v>
      </c>
    </row>
    <row r="24" spans="1:6" ht="12.75">
      <c r="A24" s="1" t="s">
        <v>3</v>
      </c>
      <c r="B24" s="1">
        <f t="shared" si="2"/>
        <v>100</v>
      </c>
      <c r="C24" s="1" t="s">
        <v>8</v>
      </c>
      <c r="D24" s="18">
        <v>-155</v>
      </c>
      <c r="E24" s="18">
        <f t="shared" si="1"/>
        <v>1080.5328651379998</v>
      </c>
      <c r="F24" s="11">
        <v>0.471875</v>
      </c>
    </row>
    <row r="25" spans="1:6" ht="12.75">
      <c r="A25" s="1" t="s">
        <v>3</v>
      </c>
      <c r="B25" s="1">
        <f t="shared" si="2"/>
        <v>100</v>
      </c>
      <c r="C25" s="1" t="s">
        <v>9</v>
      </c>
      <c r="D25" s="18">
        <v>-25</v>
      </c>
      <c r="E25" s="18">
        <f t="shared" si="1"/>
        <v>1080.5328651379998</v>
      </c>
      <c r="F25" s="11">
        <v>0.4720949074074074</v>
      </c>
    </row>
    <row r="26" spans="1:6" ht="12.75">
      <c r="A26" s="1" t="s">
        <v>3</v>
      </c>
      <c r="B26" s="1">
        <f t="shared" si="2"/>
        <v>100</v>
      </c>
      <c r="C26" s="1" t="s">
        <v>4</v>
      </c>
      <c r="D26" s="18">
        <v>128</v>
      </c>
      <c r="E26" s="18">
        <f t="shared" si="1"/>
        <v>1080.5328651379998</v>
      </c>
      <c r="F26" s="11">
        <v>0.471875</v>
      </c>
    </row>
    <row r="27" spans="1:6" ht="12.75">
      <c r="A27" s="1" t="s">
        <v>3</v>
      </c>
      <c r="B27" s="1">
        <f t="shared" si="2"/>
        <v>100</v>
      </c>
      <c r="C27" s="1" t="s">
        <v>5</v>
      </c>
      <c r="D27" s="18">
        <v>52</v>
      </c>
      <c r="E27" s="18">
        <f t="shared" si="1"/>
        <v>1080.5328651379998</v>
      </c>
      <c r="F27" s="11">
        <v>0.4720486111111111</v>
      </c>
    </row>
    <row r="28" spans="1:6" ht="12.75">
      <c r="A28" s="1" t="s">
        <v>3</v>
      </c>
      <c r="B28" s="1">
        <f t="shared" si="2"/>
        <v>100</v>
      </c>
      <c r="C28" s="1" t="s">
        <v>6</v>
      </c>
      <c r="D28" s="18">
        <v>155</v>
      </c>
      <c r="E28" s="18">
        <f t="shared" si="1"/>
        <v>1080.5328651379998</v>
      </c>
      <c r="F28" s="11">
        <v>0.47184027777777776</v>
      </c>
    </row>
    <row r="29" spans="1:6" ht="12.75">
      <c r="A29" s="1" t="s">
        <v>3</v>
      </c>
      <c r="B29" s="1">
        <f t="shared" si="2"/>
        <v>100</v>
      </c>
      <c r="C29" s="1" t="s">
        <v>7</v>
      </c>
      <c r="D29" s="18">
        <v>25</v>
      </c>
      <c r="E29" s="18">
        <f t="shared" si="1"/>
        <v>1080.5328651379998</v>
      </c>
      <c r="F29" s="11">
        <v>0.4721990740740741</v>
      </c>
    </row>
    <row r="30" spans="1:6" ht="12.75">
      <c r="A30" s="1" t="s">
        <v>3</v>
      </c>
      <c r="B30" s="1">
        <f aca="true" t="shared" si="3" ref="B30:B37">$B$8</f>
        <v>150</v>
      </c>
      <c r="C30" s="1" t="s">
        <v>10</v>
      </c>
      <c r="D30" s="18">
        <v>-128</v>
      </c>
      <c r="E30" s="18">
        <f t="shared" si="1"/>
        <v>1323.3770849478249</v>
      </c>
      <c r="F30" s="11">
        <v>0.4717708333333333</v>
      </c>
    </row>
    <row r="31" spans="1:6" ht="12.75">
      <c r="A31" s="1" t="s">
        <v>3</v>
      </c>
      <c r="B31" s="1">
        <f t="shared" si="3"/>
        <v>150</v>
      </c>
      <c r="C31" s="1" t="s">
        <v>11</v>
      </c>
      <c r="D31" s="18">
        <v>-52</v>
      </c>
      <c r="E31" s="18">
        <f t="shared" si="1"/>
        <v>1323.3770849478249</v>
      </c>
      <c r="F31" s="11">
        <v>0.4720949074074074</v>
      </c>
    </row>
    <row r="32" spans="1:6" ht="12.75">
      <c r="A32" s="1" t="s">
        <v>3</v>
      </c>
      <c r="B32" s="1">
        <f t="shared" si="3"/>
        <v>150</v>
      </c>
      <c r="C32" s="1" t="s">
        <v>8</v>
      </c>
      <c r="D32" s="18">
        <v>-155</v>
      </c>
      <c r="E32" s="18">
        <f t="shared" si="1"/>
        <v>1323.3770849478249</v>
      </c>
      <c r="F32" s="11">
        <v>0.4717708333333333</v>
      </c>
    </row>
    <row r="33" spans="1:6" ht="12.75">
      <c r="A33" s="1" t="s">
        <v>3</v>
      </c>
      <c r="B33" s="1">
        <f t="shared" si="3"/>
        <v>150</v>
      </c>
      <c r="C33" s="1" t="s">
        <v>9</v>
      </c>
      <c r="D33" s="18">
        <v>-25</v>
      </c>
      <c r="E33" s="18">
        <f t="shared" si="1"/>
        <v>1323.3770849478249</v>
      </c>
      <c r="F33" s="11">
        <v>0.4721990740740741</v>
      </c>
    </row>
    <row r="34" spans="1:6" ht="12.75">
      <c r="A34" s="1" t="s">
        <v>3</v>
      </c>
      <c r="B34" s="1">
        <f t="shared" si="3"/>
        <v>150</v>
      </c>
      <c r="C34" s="1" t="s">
        <v>4</v>
      </c>
      <c r="D34" s="18">
        <v>128</v>
      </c>
      <c r="E34" s="18">
        <f t="shared" si="1"/>
        <v>1323.3770849478249</v>
      </c>
      <c r="F34" s="11">
        <v>0.47184027777777776</v>
      </c>
    </row>
    <row r="35" spans="1:6" ht="12.75">
      <c r="A35" s="1" t="s">
        <v>3</v>
      </c>
      <c r="B35" s="1">
        <f t="shared" si="3"/>
        <v>150</v>
      </c>
      <c r="C35" s="1" t="s">
        <v>5</v>
      </c>
      <c r="D35" s="18">
        <v>52</v>
      </c>
      <c r="E35" s="18">
        <f t="shared" si="1"/>
        <v>1323.3770849478249</v>
      </c>
      <c r="F35" s="11">
        <v>0.47208333333333335</v>
      </c>
    </row>
    <row r="36" spans="1:6" ht="12.75">
      <c r="A36" s="1" t="s">
        <v>3</v>
      </c>
      <c r="B36" s="1">
        <f t="shared" si="3"/>
        <v>150</v>
      </c>
      <c r="C36" s="1" t="s">
        <v>6</v>
      </c>
      <c r="D36" s="18">
        <v>155</v>
      </c>
      <c r="E36" s="18">
        <f t="shared" si="1"/>
        <v>1323.3770849478249</v>
      </c>
      <c r="F36" s="11">
        <v>0.47184027777777776</v>
      </c>
    </row>
    <row r="37" spans="1:6" ht="12.75">
      <c r="A37" s="1" t="s">
        <v>3</v>
      </c>
      <c r="B37" s="1">
        <f t="shared" si="3"/>
        <v>150</v>
      </c>
      <c r="C37" s="1" t="s">
        <v>7</v>
      </c>
      <c r="D37" s="18">
        <v>25</v>
      </c>
      <c r="E37" s="18">
        <f t="shared" si="1"/>
        <v>1323.3770849478249</v>
      </c>
      <c r="F37" s="11">
        <v>0.47214120370370366</v>
      </c>
    </row>
    <row r="38" spans="1:6" ht="12.75">
      <c r="A38" s="1" t="s">
        <v>3</v>
      </c>
      <c r="B38" s="1">
        <f>$B$10</f>
        <v>300</v>
      </c>
      <c r="C38" s="1" t="s">
        <v>10</v>
      </c>
      <c r="D38" s="18">
        <v>-128</v>
      </c>
      <c r="E38" s="18">
        <f>$B$1*SQRT(B38)/($B$2*$B$3*2*PI())</f>
        <v>1871.5378216669858</v>
      </c>
      <c r="F38" s="11">
        <v>0.4717708333333333</v>
      </c>
    </row>
    <row r="39" spans="1:6" ht="12.75">
      <c r="A39" s="1" t="s">
        <v>3</v>
      </c>
      <c r="B39" s="1">
        <f aca="true" t="shared" si="4" ref="B39:B45">$B$10</f>
        <v>300</v>
      </c>
      <c r="C39" s="1" t="s">
        <v>11</v>
      </c>
      <c r="D39" s="18">
        <v>-52</v>
      </c>
      <c r="E39" s="18">
        <f t="shared" si="1"/>
        <v>1871.5378216669858</v>
      </c>
      <c r="F39" s="11">
        <v>0.4720949074074074</v>
      </c>
    </row>
    <row r="40" spans="1:6" ht="12.75">
      <c r="A40" s="1" t="s">
        <v>3</v>
      </c>
      <c r="B40" s="1">
        <f t="shared" si="4"/>
        <v>300</v>
      </c>
      <c r="C40" s="1" t="s">
        <v>8</v>
      </c>
      <c r="D40" s="18">
        <v>-155</v>
      </c>
      <c r="E40" s="18">
        <f t="shared" si="1"/>
        <v>1871.5378216669858</v>
      </c>
      <c r="F40" s="11">
        <v>0.4717708333333333</v>
      </c>
    </row>
    <row r="41" spans="1:6" ht="12.75">
      <c r="A41" s="1" t="s">
        <v>3</v>
      </c>
      <c r="B41" s="1">
        <f t="shared" si="4"/>
        <v>300</v>
      </c>
      <c r="C41" s="1" t="s">
        <v>9</v>
      </c>
      <c r="D41" s="18">
        <v>-25</v>
      </c>
      <c r="E41" s="18">
        <f t="shared" si="1"/>
        <v>1871.5378216669858</v>
      </c>
      <c r="F41" s="11">
        <v>0.4721990740740741</v>
      </c>
    </row>
    <row r="42" spans="1:6" ht="12.75">
      <c r="A42" s="1" t="s">
        <v>3</v>
      </c>
      <c r="B42" s="1">
        <f t="shared" si="4"/>
        <v>300</v>
      </c>
      <c r="C42" s="1" t="s">
        <v>4</v>
      </c>
      <c r="D42" s="18">
        <v>128</v>
      </c>
      <c r="E42" s="18">
        <f t="shared" si="1"/>
        <v>1871.5378216669858</v>
      </c>
      <c r="F42" s="11">
        <v>0.47184027777777776</v>
      </c>
    </row>
    <row r="43" spans="1:6" ht="12.75">
      <c r="A43" s="1" t="s">
        <v>3</v>
      </c>
      <c r="B43" s="1">
        <f t="shared" si="4"/>
        <v>300</v>
      </c>
      <c r="C43" s="1" t="s">
        <v>5</v>
      </c>
      <c r="D43" s="18">
        <v>52</v>
      </c>
      <c r="E43" s="18">
        <f t="shared" si="1"/>
        <v>1871.5378216669858</v>
      </c>
      <c r="F43" s="11">
        <v>0.47208333333333335</v>
      </c>
    </row>
    <row r="44" spans="1:6" ht="12.75">
      <c r="A44" s="1" t="s">
        <v>3</v>
      </c>
      <c r="B44" s="1">
        <f t="shared" si="4"/>
        <v>300</v>
      </c>
      <c r="C44" s="1" t="s">
        <v>6</v>
      </c>
      <c r="D44" s="18">
        <v>155</v>
      </c>
      <c r="E44" s="18">
        <f t="shared" si="1"/>
        <v>1871.5378216669858</v>
      </c>
      <c r="F44" s="11">
        <v>0.47184027777777776</v>
      </c>
    </row>
    <row r="45" spans="1:6" ht="12.75">
      <c r="A45" s="1" t="s">
        <v>3</v>
      </c>
      <c r="B45" s="1">
        <f t="shared" si="4"/>
        <v>300</v>
      </c>
      <c r="C45" s="1" t="s">
        <v>7</v>
      </c>
      <c r="D45" s="18">
        <v>25</v>
      </c>
      <c r="E45" s="18">
        <f t="shared" si="1"/>
        <v>1871.5378216669858</v>
      </c>
      <c r="F45" s="11">
        <v>0.47214120370370366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8">
      <selection activeCell="F45" sqref="F45"/>
    </sheetView>
  </sheetViews>
  <sheetFormatPr defaultColWidth="9.140625" defaultRowHeight="12.75"/>
  <cols>
    <col min="1" max="6" width="9.140625" style="1" customWidth="1"/>
  </cols>
  <sheetData>
    <row r="1" spans="1:5" ht="12.75">
      <c r="A1" s="8" t="s">
        <v>18</v>
      </c>
      <c r="B1" s="4">
        <f>9.79*SQRT(1000)</f>
        <v>309.5869829304843</v>
      </c>
      <c r="C1" s="5" t="s">
        <v>19</v>
      </c>
      <c r="E1"/>
    </row>
    <row r="2" spans="1:3" ht="12.75">
      <c r="A2" s="8" t="s">
        <v>21</v>
      </c>
      <c r="B2">
        <f>1520/100000</f>
        <v>0.0152</v>
      </c>
      <c r="C2" s="6" t="s">
        <v>22</v>
      </c>
    </row>
    <row r="3" spans="1:3" ht="12.75">
      <c r="A3" s="7" t="s">
        <v>12</v>
      </c>
      <c r="B3">
        <v>30</v>
      </c>
      <c r="C3" s="5" t="s">
        <v>17</v>
      </c>
    </row>
    <row r="4" spans="1:3" ht="12.75">
      <c r="A4" s="12" t="s">
        <v>20</v>
      </c>
      <c r="B4" s="13">
        <v>40</v>
      </c>
      <c r="C4" s="14" t="s">
        <v>14</v>
      </c>
    </row>
    <row r="5" spans="1:3" ht="12.75">
      <c r="A5" s="15" t="s">
        <v>23</v>
      </c>
      <c r="B5" s="16">
        <f>$B$1*SQRT($B$4)/($B$2*$B$3*2*PI())</f>
        <v>683.3889881007259</v>
      </c>
      <c r="C5" s="17" t="s">
        <v>24</v>
      </c>
    </row>
    <row r="6" spans="1:3" ht="12.75">
      <c r="A6" s="12" t="s">
        <v>20</v>
      </c>
      <c r="B6" s="13">
        <v>100</v>
      </c>
      <c r="C6" s="14" t="s">
        <v>14</v>
      </c>
    </row>
    <row r="7" spans="1:3" ht="12.75">
      <c r="A7" s="15" t="s">
        <v>23</v>
      </c>
      <c r="B7" s="16">
        <f>$B$1*SQRT($B$6)/($B$2*$B$3*2*PI())</f>
        <v>1080.5328651379998</v>
      </c>
      <c r="C7" s="17" t="s">
        <v>24</v>
      </c>
    </row>
    <row r="8" spans="1:3" ht="12.75">
      <c r="A8" s="12" t="s">
        <v>20</v>
      </c>
      <c r="B8" s="13">
        <v>150</v>
      </c>
      <c r="C8" s="14" t="s">
        <v>14</v>
      </c>
    </row>
    <row r="9" spans="1:3" ht="12.75">
      <c r="A9" s="15" t="s">
        <v>23</v>
      </c>
      <c r="B9" s="16">
        <f>$B$1*SQRT($B$8)/($B$2*$B$3*2*PI())</f>
        <v>1323.3770849478249</v>
      </c>
      <c r="C9" s="17" t="s">
        <v>24</v>
      </c>
    </row>
    <row r="10" spans="1:3" ht="12.75">
      <c r="A10" s="12" t="s">
        <v>20</v>
      </c>
      <c r="B10" s="13">
        <v>300</v>
      </c>
      <c r="C10" s="14" t="s">
        <v>14</v>
      </c>
    </row>
    <row r="11" spans="1:3" ht="12.75">
      <c r="A11" s="15" t="s">
        <v>23</v>
      </c>
      <c r="B11" s="16">
        <f>$B$1*SQRT($B$10)/($B$2*$B$3*2*PI())</f>
        <v>1871.5378216669858</v>
      </c>
      <c r="C11" s="17" t="s">
        <v>24</v>
      </c>
    </row>
    <row r="12" spans="1:3" ht="12.75">
      <c r="A12" s="9"/>
      <c r="B12" s="4"/>
      <c r="C12" s="5"/>
    </row>
    <row r="13" spans="1:6" ht="12.75">
      <c r="A13" s="1" t="s">
        <v>0</v>
      </c>
      <c r="B13" s="1" t="s">
        <v>13</v>
      </c>
      <c r="C13" s="1" t="s">
        <v>1</v>
      </c>
      <c r="D13" s="2" t="s">
        <v>15</v>
      </c>
      <c r="E13" s="2" t="s">
        <v>16</v>
      </c>
      <c r="F13" s="1" t="s">
        <v>2</v>
      </c>
    </row>
    <row r="14" spans="1:6" ht="12.75">
      <c r="A14" s="1" t="s">
        <v>12</v>
      </c>
      <c r="B14" s="1">
        <f aca="true" t="shared" si="0" ref="B14:B21">$B$4</f>
        <v>40</v>
      </c>
      <c r="C14" s="1" t="s">
        <v>10</v>
      </c>
      <c r="D14" s="18">
        <v>-128</v>
      </c>
      <c r="E14" s="18">
        <f aca="true" t="shared" si="1" ref="E14:E45">$B$1*SQRT(B14)/($B$2*$B$3*2*PI())</f>
        <v>683.3889881007259</v>
      </c>
      <c r="F14" s="11">
        <v>0.47186342592592595</v>
      </c>
    </row>
    <row r="15" spans="1:6" ht="12.75">
      <c r="A15" s="1" t="s">
        <v>12</v>
      </c>
      <c r="B15" s="1">
        <f t="shared" si="0"/>
        <v>40</v>
      </c>
      <c r="C15" s="1" t="s">
        <v>11</v>
      </c>
      <c r="D15" s="18">
        <v>-52</v>
      </c>
      <c r="E15" s="18">
        <f t="shared" si="1"/>
        <v>683.3889881007259</v>
      </c>
      <c r="F15" s="11">
        <v>0.47197916666666667</v>
      </c>
    </row>
    <row r="16" spans="1:6" ht="12.75">
      <c r="A16" s="1" t="s">
        <v>12</v>
      </c>
      <c r="B16" s="1">
        <f t="shared" si="0"/>
        <v>40</v>
      </c>
      <c r="C16" s="1" t="s">
        <v>8</v>
      </c>
      <c r="D16" s="18">
        <v>-155</v>
      </c>
      <c r="E16" s="18">
        <f t="shared" si="1"/>
        <v>683.3889881007259</v>
      </c>
      <c r="F16" s="11">
        <v>0.47173611111111113</v>
      </c>
    </row>
    <row r="17" spans="1:6" ht="12.75">
      <c r="A17" s="1" t="s">
        <v>12</v>
      </c>
      <c r="B17" s="1">
        <f t="shared" si="0"/>
        <v>40</v>
      </c>
      <c r="C17" s="1" t="s">
        <v>9</v>
      </c>
      <c r="D17" s="18">
        <v>-25</v>
      </c>
      <c r="E17" s="18">
        <f t="shared" si="1"/>
        <v>683.3889881007259</v>
      </c>
      <c r="F17" s="11">
        <v>0.4720138888888889</v>
      </c>
    </row>
    <row r="18" spans="1:6" ht="12.75">
      <c r="A18" s="1" t="s">
        <v>12</v>
      </c>
      <c r="B18" s="1">
        <f t="shared" si="0"/>
        <v>40</v>
      </c>
      <c r="C18" s="1" t="s">
        <v>4</v>
      </c>
      <c r="D18" s="18">
        <v>128</v>
      </c>
      <c r="E18" s="18">
        <f t="shared" si="1"/>
        <v>683.3889881007259</v>
      </c>
      <c r="F18" s="11">
        <v>0.47186342592592595</v>
      </c>
    </row>
    <row r="19" spans="1:6" ht="12.75">
      <c r="A19" s="1" t="s">
        <v>12</v>
      </c>
      <c r="B19" s="1">
        <f t="shared" si="0"/>
        <v>40</v>
      </c>
      <c r="C19" s="1" t="s">
        <v>5</v>
      </c>
      <c r="D19" s="18">
        <v>52</v>
      </c>
      <c r="E19" s="18">
        <f t="shared" si="1"/>
        <v>683.3889881007259</v>
      </c>
      <c r="F19" s="11">
        <v>0.4719675925925926</v>
      </c>
    </row>
    <row r="20" spans="1:6" ht="12.75">
      <c r="A20" s="1" t="s">
        <v>12</v>
      </c>
      <c r="B20" s="1">
        <f t="shared" si="0"/>
        <v>40</v>
      </c>
      <c r="C20" s="1" t="s">
        <v>6</v>
      </c>
      <c r="D20" s="18">
        <v>155</v>
      </c>
      <c r="E20" s="18">
        <f t="shared" si="1"/>
        <v>683.3889881007259</v>
      </c>
      <c r="F20" s="11">
        <v>0.4718055555555556</v>
      </c>
    </row>
    <row r="21" spans="1:6" ht="12.75">
      <c r="A21" s="1" t="s">
        <v>12</v>
      </c>
      <c r="B21" s="1">
        <f t="shared" si="0"/>
        <v>40</v>
      </c>
      <c r="C21" s="1" t="s">
        <v>7</v>
      </c>
      <c r="D21" s="18">
        <v>25</v>
      </c>
      <c r="E21" s="18">
        <f t="shared" si="1"/>
        <v>683.3889881007259</v>
      </c>
      <c r="F21" s="11">
        <v>0.472025462962963</v>
      </c>
    </row>
    <row r="22" spans="1:6" ht="12.75">
      <c r="A22" s="1" t="s">
        <v>12</v>
      </c>
      <c r="B22" s="1">
        <f aca="true" t="shared" si="2" ref="B22:B29">$B$6</f>
        <v>100</v>
      </c>
      <c r="C22" s="1" t="s">
        <v>10</v>
      </c>
      <c r="D22" s="18">
        <v>-128</v>
      </c>
      <c r="E22" s="18">
        <f t="shared" si="1"/>
        <v>1080.5328651379998</v>
      </c>
      <c r="F22" s="11">
        <v>0.47172453703703704</v>
      </c>
    </row>
    <row r="23" spans="1:6" ht="12.75">
      <c r="A23" s="1" t="s">
        <v>12</v>
      </c>
      <c r="B23" s="1">
        <f t="shared" si="2"/>
        <v>100</v>
      </c>
      <c r="C23" s="1" t="s">
        <v>11</v>
      </c>
      <c r="D23" s="18">
        <v>-52</v>
      </c>
      <c r="E23" s="18">
        <f t="shared" si="1"/>
        <v>1080.5328651379998</v>
      </c>
      <c r="F23" s="11">
        <v>0.4720138888888889</v>
      </c>
    </row>
    <row r="24" spans="1:6" ht="12.75">
      <c r="A24" s="1" t="s">
        <v>12</v>
      </c>
      <c r="B24" s="1">
        <f t="shared" si="2"/>
        <v>100</v>
      </c>
      <c r="C24" s="1" t="s">
        <v>8</v>
      </c>
      <c r="D24" s="18">
        <v>-155</v>
      </c>
      <c r="E24" s="18">
        <f t="shared" si="1"/>
        <v>1080.5328651379998</v>
      </c>
      <c r="F24" s="11">
        <v>0.47175925925925927</v>
      </c>
    </row>
    <row r="25" spans="1:6" ht="12.75">
      <c r="A25" s="1" t="s">
        <v>12</v>
      </c>
      <c r="B25" s="1">
        <f t="shared" si="2"/>
        <v>100</v>
      </c>
      <c r="C25" s="1" t="s">
        <v>9</v>
      </c>
      <c r="D25" s="18">
        <v>-25</v>
      </c>
      <c r="E25" s="18">
        <f t="shared" si="1"/>
        <v>1080.5328651379998</v>
      </c>
      <c r="F25" s="11">
        <v>0.4720486111111111</v>
      </c>
    </row>
    <row r="26" spans="1:6" ht="12.75">
      <c r="A26" s="1" t="s">
        <v>12</v>
      </c>
      <c r="B26" s="1">
        <f t="shared" si="2"/>
        <v>100</v>
      </c>
      <c r="C26" s="1" t="s">
        <v>4</v>
      </c>
      <c r="D26" s="18">
        <v>128</v>
      </c>
      <c r="E26" s="18">
        <f t="shared" si="1"/>
        <v>1080.5328651379998</v>
      </c>
      <c r="F26" s="11">
        <v>0.47175925925925927</v>
      </c>
    </row>
    <row r="27" spans="1:6" ht="12.75">
      <c r="A27" s="1" t="s">
        <v>12</v>
      </c>
      <c r="B27" s="1">
        <f t="shared" si="2"/>
        <v>100</v>
      </c>
      <c r="C27" s="1" t="s">
        <v>5</v>
      </c>
      <c r="D27" s="18">
        <v>52</v>
      </c>
      <c r="E27" s="18">
        <f t="shared" si="1"/>
        <v>1080.5328651379998</v>
      </c>
      <c r="F27" s="11">
        <v>0.4720486111111111</v>
      </c>
    </row>
    <row r="28" spans="1:6" ht="12.75">
      <c r="A28" s="1" t="s">
        <v>12</v>
      </c>
      <c r="B28" s="1">
        <f t="shared" si="2"/>
        <v>100</v>
      </c>
      <c r="C28" s="1" t="s">
        <v>6</v>
      </c>
      <c r="D28" s="18">
        <v>155</v>
      </c>
      <c r="E28" s="18">
        <f t="shared" si="1"/>
        <v>1080.5328651379998</v>
      </c>
      <c r="F28" s="11">
        <v>0.4717939814814815</v>
      </c>
    </row>
    <row r="29" spans="1:6" ht="12.75">
      <c r="A29" s="1" t="s">
        <v>12</v>
      </c>
      <c r="B29" s="1">
        <f t="shared" si="2"/>
        <v>100</v>
      </c>
      <c r="C29" s="1" t="s">
        <v>7</v>
      </c>
      <c r="D29" s="18">
        <v>25</v>
      </c>
      <c r="E29" s="18">
        <f t="shared" si="1"/>
        <v>1080.5328651379998</v>
      </c>
      <c r="F29" s="11">
        <v>0.47208333333333335</v>
      </c>
    </row>
    <row r="30" spans="1:6" ht="12.75">
      <c r="A30" s="1" t="s">
        <v>12</v>
      </c>
      <c r="B30" s="1">
        <f aca="true" t="shared" si="3" ref="B30:B37">$B$8</f>
        <v>150</v>
      </c>
      <c r="C30" s="1" t="s">
        <v>10</v>
      </c>
      <c r="D30" s="18">
        <v>-128</v>
      </c>
      <c r="E30" s="18">
        <f t="shared" si="1"/>
        <v>1323.3770849478249</v>
      </c>
      <c r="F30" s="11">
        <v>0.47164351851851855</v>
      </c>
    </row>
    <row r="31" spans="1:6" ht="12.75">
      <c r="A31" s="1" t="s">
        <v>12</v>
      </c>
      <c r="B31" s="1">
        <f t="shared" si="3"/>
        <v>150</v>
      </c>
      <c r="C31" s="1" t="s">
        <v>11</v>
      </c>
      <c r="D31" s="18">
        <v>-52</v>
      </c>
      <c r="E31" s="18">
        <f t="shared" si="1"/>
        <v>1323.3770849478249</v>
      </c>
      <c r="F31" s="11">
        <v>0.47203703703703703</v>
      </c>
    </row>
    <row r="32" spans="1:6" ht="12.75">
      <c r="A32" s="1" t="s">
        <v>12</v>
      </c>
      <c r="B32" s="1">
        <f t="shared" si="3"/>
        <v>150</v>
      </c>
      <c r="C32" s="1" t="s">
        <v>8</v>
      </c>
      <c r="D32" s="18">
        <v>-155</v>
      </c>
      <c r="E32" s="18">
        <f t="shared" si="1"/>
        <v>1323.3770849478249</v>
      </c>
      <c r="F32" s="11">
        <v>0.4716898148148148</v>
      </c>
    </row>
    <row r="33" spans="1:6" ht="12.75">
      <c r="A33" s="1" t="s">
        <v>12</v>
      </c>
      <c r="B33" s="1">
        <f t="shared" si="3"/>
        <v>150</v>
      </c>
      <c r="C33" s="1" t="s">
        <v>9</v>
      </c>
      <c r="D33" s="18">
        <v>-25</v>
      </c>
      <c r="E33" s="18">
        <f t="shared" si="1"/>
        <v>1323.3770849478249</v>
      </c>
      <c r="F33" s="11">
        <v>0.4721180555555555</v>
      </c>
    </row>
    <row r="34" spans="1:6" ht="12.75">
      <c r="A34" s="1" t="s">
        <v>12</v>
      </c>
      <c r="B34" s="1">
        <f t="shared" si="3"/>
        <v>150</v>
      </c>
      <c r="C34" s="1" t="s">
        <v>4</v>
      </c>
      <c r="D34" s="18">
        <v>128</v>
      </c>
      <c r="E34" s="18">
        <f t="shared" si="1"/>
        <v>1323.3770849478249</v>
      </c>
      <c r="F34" s="11">
        <v>0.4717939814814815</v>
      </c>
    </row>
    <row r="35" spans="1:6" ht="12.75">
      <c r="A35" s="1" t="s">
        <v>12</v>
      </c>
      <c r="B35" s="1">
        <f t="shared" si="3"/>
        <v>150</v>
      </c>
      <c r="C35" s="1" t="s">
        <v>5</v>
      </c>
      <c r="D35" s="18">
        <v>52</v>
      </c>
      <c r="E35" s="18">
        <f t="shared" si="1"/>
        <v>1323.3770849478249</v>
      </c>
      <c r="F35" s="11">
        <v>0.4720486111111111</v>
      </c>
    </row>
    <row r="36" spans="1:6" ht="12.75">
      <c r="A36" s="1" t="s">
        <v>12</v>
      </c>
      <c r="B36" s="1">
        <f t="shared" si="3"/>
        <v>150</v>
      </c>
      <c r="C36" s="1" t="s">
        <v>6</v>
      </c>
      <c r="D36" s="18">
        <v>155</v>
      </c>
      <c r="E36" s="18">
        <f t="shared" si="1"/>
        <v>1323.3770849478249</v>
      </c>
      <c r="F36" s="11">
        <v>0.4716782407407407</v>
      </c>
    </row>
    <row r="37" spans="1:6" ht="12.75">
      <c r="A37" s="1" t="s">
        <v>12</v>
      </c>
      <c r="B37" s="1">
        <f t="shared" si="3"/>
        <v>150</v>
      </c>
      <c r="C37" s="1" t="s">
        <v>7</v>
      </c>
      <c r="D37" s="18">
        <v>25</v>
      </c>
      <c r="E37" s="18">
        <f t="shared" si="1"/>
        <v>1323.3770849478249</v>
      </c>
      <c r="F37" s="11">
        <v>0.47208333333333335</v>
      </c>
    </row>
    <row r="38" spans="1:6" ht="12.75">
      <c r="A38" s="1" t="s">
        <v>12</v>
      </c>
      <c r="B38" s="1">
        <f>$B$10</f>
        <v>300</v>
      </c>
      <c r="C38" s="1" t="s">
        <v>10</v>
      </c>
      <c r="D38" s="18">
        <v>-128</v>
      </c>
      <c r="E38" s="18">
        <f t="shared" si="1"/>
        <v>1871.5378216669858</v>
      </c>
      <c r="F38" s="11">
        <v>0.47164351851851855</v>
      </c>
    </row>
    <row r="39" spans="1:6" ht="12.75">
      <c r="A39" s="1" t="s">
        <v>12</v>
      </c>
      <c r="B39" s="1">
        <f aca="true" t="shared" si="4" ref="B39:B45">$B$10</f>
        <v>300</v>
      </c>
      <c r="C39" s="1" t="s">
        <v>11</v>
      </c>
      <c r="D39" s="18">
        <v>-52</v>
      </c>
      <c r="E39" s="18">
        <f t="shared" si="1"/>
        <v>1871.5378216669858</v>
      </c>
      <c r="F39" s="11">
        <v>0.47203703703703703</v>
      </c>
    </row>
    <row r="40" spans="1:6" ht="12.75">
      <c r="A40" s="1" t="s">
        <v>12</v>
      </c>
      <c r="B40" s="1">
        <f t="shared" si="4"/>
        <v>300</v>
      </c>
      <c r="C40" s="1" t="s">
        <v>8</v>
      </c>
      <c r="D40" s="18">
        <v>-155</v>
      </c>
      <c r="E40" s="18">
        <f t="shared" si="1"/>
        <v>1871.5378216669858</v>
      </c>
      <c r="F40" s="11">
        <v>0.4716898148148148</v>
      </c>
    </row>
    <row r="41" spans="1:6" ht="12.75">
      <c r="A41" s="1" t="s">
        <v>12</v>
      </c>
      <c r="B41" s="1">
        <f t="shared" si="4"/>
        <v>300</v>
      </c>
      <c r="C41" s="1" t="s">
        <v>9</v>
      </c>
      <c r="D41" s="18">
        <v>-25</v>
      </c>
      <c r="E41" s="18">
        <f t="shared" si="1"/>
        <v>1871.5378216669858</v>
      </c>
      <c r="F41" s="11">
        <v>0.4721180555555555</v>
      </c>
    </row>
    <row r="42" spans="1:6" ht="12.75">
      <c r="A42" s="1" t="s">
        <v>12</v>
      </c>
      <c r="B42" s="1">
        <f t="shared" si="4"/>
        <v>300</v>
      </c>
      <c r="C42" s="1" t="s">
        <v>4</v>
      </c>
      <c r="D42" s="18">
        <v>128</v>
      </c>
      <c r="E42" s="18">
        <f t="shared" si="1"/>
        <v>1871.5378216669858</v>
      </c>
      <c r="F42" s="11">
        <v>0.4717939814814815</v>
      </c>
    </row>
    <row r="43" spans="1:6" ht="12.75">
      <c r="A43" s="1" t="s">
        <v>12</v>
      </c>
      <c r="B43" s="1">
        <f t="shared" si="4"/>
        <v>300</v>
      </c>
      <c r="C43" s="1" t="s">
        <v>5</v>
      </c>
      <c r="D43" s="18">
        <v>52</v>
      </c>
      <c r="E43" s="18">
        <f t="shared" si="1"/>
        <v>1871.5378216669858</v>
      </c>
      <c r="F43" s="11">
        <v>0.4720486111111111</v>
      </c>
    </row>
    <row r="44" spans="1:6" ht="12.75">
      <c r="A44" s="1" t="s">
        <v>12</v>
      </c>
      <c r="B44" s="1">
        <f t="shared" si="4"/>
        <v>300</v>
      </c>
      <c r="C44" s="1" t="s">
        <v>6</v>
      </c>
      <c r="D44" s="18">
        <v>155</v>
      </c>
      <c r="E44" s="18">
        <f t="shared" si="1"/>
        <v>1871.5378216669858</v>
      </c>
      <c r="F44" s="11">
        <v>0.4716782407407407</v>
      </c>
    </row>
    <row r="45" spans="1:6" ht="12.75">
      <c r="A45" s="1" t="s">
        <v>12</v>
      </c>
      <c r="B45" s="1">
        <f t="shared" si="4"/>
        <v>300</v>
      </c>
      <c r="C45" s="1" t="s">
        <v>7</v>
      </c>
      <c r="D45" s="18">
        <v>25</v>
      </c>
      <c r="E45" s="18">
        <f t="shared" si="1"/>
        <v>1871.5378216669858</v>
      </c>
      <c r="F45" s="11">
        <v>0.47208333333333335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8">
      <selection activeCell="K34" sqref="K34"/>
    </sheetView>
  </sheetViews>
  <sheetFormatPr defaultColWidth="9.140625" defaultRowHeight="12.75"/>
  <cols>
    <col min="1" max="6" width="9.140625" style="1" customWidth="1"/>
  </cols>
  <sheetData>
    <row r="1" spans="1:5" ht="12.75">
      <c r="A1" s="8" t="s">
        <v>18</v>
      </c>
      <c r="B1" s="4">
        <f>9.79*SQRT(1000)</f>
        <v>309.5869829304843</v>
      </c>
      <c r="C1" s="5" t="s">
        <v>19</v>
      </c>
      <c r="E1"/>
    </row>
    <row r="2" spans="1:3" ht="12.75">
      <c r="A2" s="8" t="s">
        <v>21</v>
      </c>
      <c r="B2">
        <f>1520/100000</f>
        <v>0.0152</v>
      </c>
      <c r="C2" s="6" t="s">
        <v>22</v>
      </c>
    </row>
    <row r="3" spans="1:3" ht="12.75">
      <c r="A3" s="7" t="s">
        <v>12</v>
      </c>
      <c r="B3">
        <v>30</v>
      </c>
      <c r="C3" s="5" t="s">
        <v>17</v>
      </c>
    </row>
    <row r="4" spans="1:3" ht="12.75">
      <c r="A4" s="12" t="s">
        <v>20</v>
      </c>
      <c r="B4" s="13">
        <v>40</v>
      </c>
      <c r="C4" s="14" t="s">
        <v>14</v>
      </c>
    </row>
    <row r="5" spans="1:3" ht="12.75">
      <c r="A5" s="15" t="s">
        <v>23</v>
      </c>
      <c r="B5" s="16">
        <f>$B$1*SQRT($B$4)/($B$2*$B$3*2*PI())</f>
        <v>683.3889881007259</v>
      </c>
      <c r="C5" s="17" t="s">
        <v>24</v>
      </c>
    </row>
    <row r="6" spans="1:3" ht="12.75">
      <c r="A6" s="12" t="s">
        <v>20</v>
      </c>
      <c r="B6" s="13">
        <v>100</v>
      </c>
      <c r="C6" s="14" t="s">
        <v>14</v>
      </c>
    </row>
    <row r="7" spans="1:3" ht="12.75">
      <c r="A7" s="15" t="s">
        <v>23</v>
      </c>
      <c r="B7" s="16">
        <f>$B$1*SQRT($B$6)/($B$2*$B$3*2*PI())</f>
        <v>1080.5328651379998</v>
      </c>
      <c r="C7" s="17" t="s">
        <v>24</v>
      </c>
    </row>
    <row r="8" spans="1:3" ht="12.75">
      <c r="A8" s="12" t="s">
        <v>20</v>
      </c>
      <c r="B8" s="13">
        <v>150</v>
      </c>
      <c r="C8" s="14" t="s">
        <v>14</v>
      </c>
    </row>
    <row r="9" spans="1:3" ht="12.75">
      <c r="A9" s="15" t="s">
        <v>23</v>
      </c>
      <c r="B9" s="16">
        <f>$B$1*SQRT($B$8)/($B$2*$B$3*2*PI())</f>
        <v>1323.3770849478249</v>
      </c>
      <c r="C9" s="17" t="s">
        <v>24</v>
      </c>
    </row>
    <row r="10" spans="1:3" ht="12.75">
      <c r="A10" s="12" t="s">
        <v>20</v>
      </c>
      <c r="B10" s="13">
        <v>300</v>
      </c>
      <c r="C10" s="14" t="s">
        <v>14</v>
      </c>
    </row>
    <row r="11" spans="1:3" ht="12.75">
      <c r="A11" s="15" t="s">
        <v>23</v>
      </c>
      <c r="B11" s="16">
        <f>$B$1*SQRT($B$10)/($B$2*$B$3*2*PI())</f>
        <v>1871.5378216669858</v>
      </c>
      <c r="C11" s="17" t="s">
        <v>24</v>
      </c>
    </row>
    <row r="12" spans="1:3" ht="12.75">
      <c r="A12" s="9"/>
      <c r="B12" s="4"/>
      <c r="C12" s="5"/>
    </row>
    <row r="13" spans="1:6" ht="12.75">
      <c r="A13" s="1" t="s">
        <v>0</v>
      </c>
      <c r="B13" s="1" t="s">
        <v>13</v>
      </c>
      <c r="C13" s="1" t="s">
        <v>1</v>
      </c>
      <c r="D13" s="2" t="s">
        <v>15</v>
      </c>
      <c r="E13" s="2" t="s">
        <v>16</v>
      </c>
      <c r="F13" s="1" t="s">
        <v>2</v>
      </c>
    </row>
    <row r="14" spans="1:6" ht="12.75">
      <c r="A14" s="1" t="s">
        <v>25</v>
      </c>
      <c r="B14" s="1">
        <f aca="true" t="shared" si="0" ref="B14:B21">$B$4</f>
        <v>40</v>
      </c>
      <c r="C14" s="1" t="s">
        <v>10</v>
      </c>
      <c r="D14" s="18">
        <v>-128</v>
      </c>
      <c r="E14" s="18">
        <f aca="true" t="shared" si="1" ref="E14:E45">$B$1*SQRT(B14)/($B$2*$B$3*2*PI())</f>
        <v>683.3889881007259</v>
      </c>
      <c r="F14" s="11">
        <v>0.4718518518518518</v>
      </c>
    </row>
    <row r="15" spans="1:6" ht="12.75">
      <c r="A15" s="1" t="s">
        <v>25</v>
      </c>
      <c r="B15" s="1">
        <f t="shared" si="0"/>
        <v>40</v>
      </c>
      <c r="C15" s="1" t="s">
        <v>11</v>
      </c>
      <c r="D15" s="18">
        <v>-52</v>
      </c>
      <c r="E15" s="18">
        <f t="shared" si="1"/>
        <v>683.3889881007259</v>
      </c>
      <c r="F15" s="11">
        <v>0.47194444444444444</v>
      </c>
    </row>
    <row r="16" spans="1:6" ht="12.75">
      <c r="A16" s="1" t="s">
        <v>25</v>
      </c>
      <c r="B16" s="1">
        <f t="shared" si="0"/>
        <v>40</v>
      </c>
      <c r="C16" s="1" t="s">
        <v>8</v>
      </c>
      <c r="D16" s="18">
        <v>-155</v>
      </c>
      <c r="E16" s="18">
        <f t="shared" si="1"/>
        <v>683.3889881007259</v>
      </c>
      <c r="F16" s="11">
        <v>0.4716666666666667</v>
      </c>
    </row>
    <row r="17" spans="1:6" ht="12.75">
      <c r="A17" s="1" t="s">
        <v>25</v>
      </c>
      <c r="B17" s="1">
        <f t="shared" si="0"/>
        <v>40</v>
      </c>
      <c r="C17" s="1" t="s">
        <v>9</v>
      </c>
      <c r="D17" s="18">
        <v>-25</v>
      </c>
      <c r="E17" s="18">
        <f t="shared" si="1"/>
        <v>683.3889881007259</v>
      </c>
      <c r="F17" s="11">
        <v>0.47195601851851854</v>
      </c>
    </row>
    <row r="18" spans="1:6" ht="12.75">
      <c r="A18" s="1" t="s">
        <v>25</v>
      </c>
      <c r="B18" s="1">
        <f t="shared" si="0"/>
        <v>40</v>
      </c>
      <c r="C18" s="1" t="s">
        <v>4</v>
      </c>
      <c r="D18" s="18">
        <v>128</v>
      </c>
      <c r="E18" s="18">
        <f t="shared" si="1"/>
        <v>683.3889881007259</v>
      </c>
      <c r="F18" s="11">
        <v>0.47184027777777776</v>
      </c>
    </row>
    <row r="19" spans="1:6" ht="12.75">
      <c r="A19" s="1" t="s">
        <v>25</v>
      </c>
      <c r="B19" s="1">
        <f t="shared" si="0"/>
        <v>40</v>
      </c>
      <c r="C19" s="1" t="s">
        <v>5</v>
      </c>
      <c r="D19" s="18">
        <v>52</v>
      </c>
      <c r="E19" s="18">
        <f t="shared" si="1"/>
        <v>683.3889881007259</v>
      </c>
      <c r="F19" s="11">
        <v>0.47194444444444444</v>
      </c>
    </row>
    <row r="20" spans="1:6" ht="12.75">
      <c r="A20" s="1" t="s">
        <v>25</v>
      </c>
      <c r="B20" s="1">
        <f t="shared" si="0"/>
        <v>40</v>
      </c>
      <c r="C20" s="1" t="s">
        <v>6</v>
      </c>
      <c r="D20" s="18">
        <v>155</v>
      </c>
      <c r="E20" s="18">
        <f t="shared" si="1"/>
        <v>683.3889881007259</v>
      </c>
      <c r="F20" s="11">
        <v>0.47178240740740746</v>
      </c>
    </row>
    <row r="21" spans="1:6" ht="12.75">
      <c r="A21" s="1" t="s">
        <v>25</v>
      </c>
      <c r="B21" s="1">
        <f t="shared" si="0"/>
        <v>40</v>
      </c>
      <c r="C21" s="1" t="s">
        <v>7</v>
      </c>
      <c r="D21" s="18">
        <v>25</v>
      </c>
      <c r="E21" s="18">
        <f t="shared" si="1"/>
        <v>683.3889881007259</v>
      </c>
      <c r="F21" s="11">
        <v>0.4719675925925926</v>
      </c>
    </row>
    <row r="22" spans="1:6" ht="12.75">
      <c r="A22" s="1" t="s">
        <v>25</v>
      </c>
      <c r="B22" s="1">
        <f aca="true" t="shared" si="2" ref="B22:B29">$B$6</f>
        <v>100</v>
      </c>
      <c r="C22" s="1" t="s">
        <v>10</v>
      </c>
      <c r="D22" s="18">
        <v>-128</v>
      </c>
      <c r="E22" s="18">
        <f t="shared" si="1"/>
        <v>1080.5328651379998</v>
      </c>
      <c r="F22" s="11">
        <v>0.4716898148148148</v>
      </c>
    </row>
    <row r="23" spans="1:6" ht="12.75">
      <c r="A23" s="1" t="s">
        <v>25</v>
      </c>
      <c r="B23" s="1">
        <f t="shared" si="2"/>
        <v>100</v>
      </c>
      <c r="C23" s="1" t="s">
        <v>11</v>
      </c>
      <c r="D23" s="18">
        <v>-52</v>
      </c>
      <c r="E23" s="18">
        <f t="shared" si="1"/>
        <v>1080.5328651379998</v>
      </c>
      <c r="F23" s="11">
        <v>0.47192129629629626</v>
      </c>
    </row>
    <row r="24" spans="1:6" ht="12.75">
      <c r="A24" s="1" t="s">
        <v>25</v>
      </c>
      <c r="B24" s="1">
        <f t="shared" si="2"/>
        <v>100</v>
      </c>
      <c r="C24" s="1" t="s">
        <v>8</v>
      </c>
      <c r="D24" s="18">
        <v>-155</v>
      </c>
      <c r="E24" s="18">
        <f t="shared" si="1"/>
        <v>1080.5328651379998</v>
      </c>
      <c r="F24" s="11">
        <v>0.4716898148148148</v>
      </c>
    </row>
    <row r="25" spans="1:6" ht="12.75">
      <c r="A25" s="1" t="s">
        <v>25</v>
      </c>
      <c r="B25" s="1">
        <f t="shared" si="2"/>
        <v>100</v>
      </c>
      <c r="C25" s="1" t="s">
        <v>9</v>
      </c>
      <c r="D25" s="18">
        <v>-25</v>
      </c>
      <c r="E25" s="18">
        <f t="shared" si="1"/>
        <v>1080.5328651379998</v>
      </c>
      <c r="F25" s="11">
        <v>0.47200231481481486</v>
      </c>
    </row>
    <row r="26" spans="1:6" ht="12.75">
      <c r="A26" s="1" t="s">
        <v>25</v>
      </c>
      <c r="B26" s="1">
        <f t="shared" si="2"/>
        <v>100</v>
      </c>
      <c r="C26" s="1" t="s">
        <v>4</v>
      </c>
      <c r="D26" s="18">
        <v>128</v>
      </c>
      <c r="E26" s="18">
        <f t="shared" si="1"/>
        <v>1080.5328651379998</v>
      </c>
      <c r="F26" s="11">
        <v>0.47172453703703704</v>
      </c>
    </row>
    <row r="27" spans="1:6" ht="12.75">
      <c r="A27" s="1" t="s">
        <v>25</v>
      </c>
      <c r="B27" s="1">
        <f t="shared" si="2"/>
        <v>100</v>
      </c>
      <c r="C27" s="1" t="s">
        <v>5</v>
      </c>
      <c r="D27" s="18">
        <v>52</v>
      </c>
      <c r="E27" s="18">
        <f t="shared" si="1"/>
        <v>1080.5328651379998</v>
      </c>
      <c r="F27" s="11">
        <v>0.47197916666666667</v>
      </c>
    </row>
    <row r="28" spans="1:6" ht="12.75">
      <c r="A28" s="1" t="s">
        <v>25</v>
      </c>
      <c r="B28" s="1">
        <f t="shared" si="2"/>
        <v>100</v>
      </c>
      <c r="C28" s="1" t="s">
        <v>6</v>
      </c>
      <c r="D28" s="18">
        <v>155</v>
      </c>
      <c r="E28" s="18">
        <f t="shared" si="1"/>
        <v>1080.5328651379998</v>
      </c>
      <c r="F28" s="11">
        <v>0.4716550925925926</v>
      </c>
    </row>
    <row r="29" spans="1:6" ht="12.75">
      <c r="A29" s="1" t="s">
        <v>25</v>
      </c>
      <c r="B29" s="1">
        <f t="shared" si="2"/>
        <v>100</v>
      </c>
      <c r="C29" s="1" t="s">
        <v>7</v>
      </c>
      <c r="D29" s="18">
        <v>25</v>
      </c>
      <c r="E29" s="18">
        <f t="shared" si="1"/>
        <v>1080.5328651379998</v>
      </c>
      <c r="F29" s="11">
        <v>0.4720138888888889</v>
      </c>
    </row>
    <row r="30" spans="1:6" ht="12.75">
      <c r="A30" s="1" t="s">
        <v>25</v>
      </c>
      <c r="B30" s="1">
        <f aca="true" t="shared" si="3" ref="B30:B37">$B$8</f>
        <v>150</v>
      </c>
      <c r="C30" s="1" t="s">
        <v>10</v>
      </c>
      <c r="D30" s="18">
        <v>-128</v>
      </c>
      <c r="E30" s="18">
        <f t="shared" si="1"/>
        <v>1323.3770849478249</v>
      </c>
      <c r="F30" s="11">
        <v>0.4716550925925926</v>
      </c>
    </row>
    <row r="31" spans="1:6" ht="12.75">
      <c r="A31" s="1" t="s">
        <v>25</v>
      </c>
      <c r="B31" s="1">
        <f t="shared" si="3"/>
        <v>150</v>
      </c>
      <c r="C31" s="1" t="s">
        <v>11</v>
      </c>
      <c r="D31" s="18">
        <v>-52</v>
      </c>
      <c r="E31" s="18">
        <f t="shared" si="1"/>
        <v>1323.3770849478249</v>
      </c>
      <c r="F31" s="11">
        <v>0.4720138888888889</v>
      </c>
    </row>
    <row r="32" spans="1:6" ht="12.75">
      <c r="A32" s="1" t="s">
        <v>25</v>
      </c>
      <c r="B32" s="1">
        <f t="shared" si="3"/>
        <v>150</v>
      </c>
      <c r="C32" s="1" t="s">
        <v>8</v>
      </c>
      <c r="D32" s="18">
        <v>-155</v>
      </c>
      <c r="E32" s="18">
        <f t="shared" si="1"/>
        <v>1323.3770849478249</v>
      </c>
      <c r="F32" s="11">
        <v>0.4716898148148148</v>
      </c>
    </row>
    <row r="33" spans="1:6" ht="12.75">
      <c r="A33" s="1" t="s">
        <v>25</v>
      </c>
      <c r="B33" s="1">
        <f t="shared" si="3"/>
        <v>150</v>
      </c>
      <c r="C33" s="1" t="s">
        <v>9</v>
      </c>
      <c r="D33" s="18">
        <v>-25</v>
      </c>
      <c r="E33" s="18">
        <f t="shared" si="1"/>
        <v>1323.3770849478249</v>
      </c>
      <c r="F33" s="11">
        <v>0.4720138888888889</v>
      </c>
    </row>
    <row r="34" spans="1:6" ht="12.75">
      <c r="A34" s="1" t="s">
        <v>25</v>
      </c>
      <c r="B34" s="1">
        <f t="shared" si="3"/>
        <v>150</v>
      </c>
      <c r="C34" s="1" t="s">
        <v>4</v>
      </c>
      <c r="D34" s="18">
        <v>128</v>
      </c>
      <c r="E34" s="18">
        <f t="shared" si="1"/>
        <v>1323.3770849478249</v>
      </c>
      <c r="F34" s="11">
        <v>0.471712962962963</v>
      </c>
    </row>
    <row r="35" spans="1:6" ht="12.75">
      <c r="A35" s="1" t="s">
        <v>25</v>
      </c>
      <c r="B35" s="1">
        <f t="shared" si="3"/>
        <v>150</v>
      </c>
      <c r="C35" s="1" t="s">
        <v>5</v>
      </c>
      <c r="D35" s="18">
        <v>52</v>
      </c>
      <c r="E35" s="18">
        <f t="shared" si="1"/>
        <v>1323.3770849478249</v>
      </c>
      <c r="F35" s="11">
        <v>0.47194444444444444</v>
      </c>
    </row>
    <row r="36" spans="1:6" ht="12.75">
      <c r="A36" s="1" t="s">
        <v>25</v>
      </c>
      <c r="B36" s="1">
        <f t="shared" si="3"/>
        <v>150</v>
      </c>
      <c r="C36" s="1" t="s">
        <v>6</v>
      </c>
      <c r="D36" s="18">
        <v>155</v>
      </c>
      <c r="E36" s="18">
        <f t="shared" si="1"/>
        <v>1323.3770849478249</v>
      </c>
      <c r="F36" s="11">
        <v>0.4716550925925926</v>
      </c>
    </row>
    <row r="37" spans="1:6" ht="12.75">
      <c r="A37" s="1" t="s">
        <v>25</v>
      </c>
      <c r="B37" s="1">
        <f t="shared" si="3"/>
        <v>150</v>
      </c>
      <c r="C37" s="1" t="s">
        <v>7</v>
      </c>
      <c r="D37" s="18">
        <v>25</v>
      </c>
      <c r="E37" s="18">
        <f t="shared" si="1"/>
        <v>1323.3770849478249</v>
      </c>
      <c r="F37" s="11">
        <v>0.4720486111111111</v>
      </c>
    </row>
    <row r="38" spans="1:6" ht="12.75">
      <c r="A38" s="1" t="s">
        <v>25</v>
      </c>
      <c r="B38" s="1">
        <f>$B$10</f>
        <v>300</v>
      </c>
      <c r="C38" s="1" t="s">
        <v>10</v>
      </c>
      <c r="D38" s="18">
        <v>-128</v>
      </c>
      <c r="E38" s="18">
        <f t="shared" si="1"/>
        <v>1871.5378216669858</v>
      </c>
      <c r="F38" s="11">
        <v>0.4716550925925926</v>
      </c>
    </row>
    <row r="39" spans="1:6" ht="12.75">
      <c r="A39" s="1" t="s">
        <v>25</v>
      </c>
      <c r="B39" s="1">
        <f aca="true" t="shared" si="4" ref="B39:B45">$B$10</f>
        <v>300</v>
      </c>
      <c r="C39" s="1" t="s">
        <v>11</v>
      </c>
      <c r="D39" s="18">
        <v>-52</v>
      </c>
      <c r="E39" s="18">
        <f t="shared" si="1"/>
        <v>1871.5378216669858</v>
      </c>
      <c r="F39" s="11">
        <v>0.4720138888888889</v>
      </c>
    </row>
    <row r="40" spans="1:6" ht="12.75">
      <c r="A40" s="1" t="s">
        <v>25</v>
      </c>
      <c r="B40" s="1">
        <f t="shared" si="4"/>
        <v>300</v>
      </c>
      <c r="C40" s="1" t="s">
        <v>8</v>
      </c>
      <c r="D40" s="18">
        <v>-155</v>
      </c>
      <c r="E40" s="18">
        <f t="shared" si="1"/>
        <v>1871.5378216669858</v>
      </c>
      <c r="F40" s="11">
        <v>0.4716898148148148</v>
      </c>
    </row>
    <row r="41" spans="1:6" ht="12.75">
      <c r="A41" s="1" t="s">
        <v>25</v>
      </c>
      <c r="B41" s="1">
        <f t="shared" si="4"/>
        <v>300</v>
      </c>
      <c r="C41" s="1" t="s">
        <v>9</v>
      </c>
      <c r="D41" s="18">
        <v>-25</v>
      </c>
      <c r="E41" s="18">
        <f t="shared" si="1"/>
        <v>1871.5378216669858</v>
      </c>
      <c r="F41" s="11">
        <v>0.4720138888888889</v>
      </c>
    </row>
    <row r="42" spans="1:6" ht="12.75">
      <c r="A42" s="1" t="s">
        <v>25</v>
      </c>
      <c r="B42" s="1">
        <f t="shared" si="4"/>
        <v>300</v>
      </c>
      <c r="C42" s="1" t="s">
        <v>4</v>
      </c>
      <c r="D42" s="18">
        <v>128</v>
      </c>
      <c r="E42" s="18">
        <f t="shared" si="1"/>
        <v>1871.5378216669858</v>
      </c>
      <c r="F42" s="11">
        <v>0.471712962962963</v>
      </c>
    </row>
    <row r="43" spans="1:6" ht="12.75">
      <c r="A43" s="1" t="s">
        <v>25</v>
      </c>
      <c r="B43" s="1">
        <f t="shared" si="4"/>
        <v>300</v>
      </c>
      <c r="C43" s="1" t="s">
        <v>5</v>
      </c>
      <c r="D43" s="18">
        <v>52</v>
      </c>
      <c r="E43" s="18">
        <f t="shared" si="1"/>
        <v>1871.5378216669858</v>
      </c>
      <c r="F43" s="11">
        <v>0.47194444444444444</v>
      </c>
    </row>
    <row r="44" spans="1:6" ht="12.75">
      <c r="A44" s="1" t="s">
        <v>25</v>
      </c>
      <c r="B44" s="1">
        <f t="shared" si="4"/>
        <v>300</v>
      </c>
      <c r="C44" s="1" t="s">
        <v>6</v>
      </c>
      <c r="D44" s="18">
        <v>155</v>
      </c>
      <c r="E44" s="18">
        <f t="shared" si="1"/>
        <v>1871.5378216669858</v>
      </c>
      <c r="F44" s="11">
        <v>0.4716550925925926</v>
      </c>
    </row>
    <row r="45" spans="1:6" ht="12.75">
      <c r="A45" s="1" t="s">
        <v>25</v>
      </c>
      <c r="B45" s="1">
        <f t="shared" si="4"/>
        <v>300</v>
      </c>
      <c r="C45" s="1" t="s">
        <v>7</v>
      </c>
      <c r="D45" s="18">
        <v>25</v>
      </c>
      <c r="E45" s="18">
        <f t="shared" si="1"/>
        <v>1871.5378216669858</v>
      </c>
      <c r="F45" s="11">
        <v>0.4720486111111111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22">
      <selection activeCell="F154" sqref="A131:F154"/>
    </sheetView>
  </sheetViews>
  <sheetFormatPr defaultColWidth="9.140625" defaultRowHeight="12.75"/>
  <cols>
    <col min="1" max="6" width="9.140625" style="1" customWidth="1"/>
  </cols>
  <sheetData>
    <row r="1" spans="1:5" ht="12.75">
      <c r="A1" s="8" t="s">
        <v>18</v>
      </c>
      <c r="B1" s="4">
        <f>9.79*SQRT(1000)</f>
        <v>309.5869829304843</v>
      </c>
      <c r="C1" s="5" t="s">
        <v>19</v>
      </c>
      <c r="E1"/>
    </row>
    <row r="2" spans="1:3" ht="12.75">
      <c r="A2" s="8" t="s">
        <v>21</v>
      </c>
      <c r="B2">
        <f>1520/100000</f>
        <v>0.0152</v>
      </c>
      <c r="C2" s="6" t="s">
        <v>22</v>
      </c>
    </row>
    <row r="3" spans="1:3" ht="12.75">
      <c r="A3" s="7" t="s">
        <v>12</v>
      </c>
      <c r="B3">
        <v>30</v>
      </c>
      <c r="C3" s="5" t="s">
        <v>17</v>
      </c>
    </row>
    <row r="6" spans="1:3" ht="12.75">
      <c r="A6" s="3" t="s">
        <v>20</v>
      </c>
      <c r="B6">
        <v>40</v>
      </c>
      <c r="C6" s="6" t="s">
        <v>14</v>
      </c>
    </row>
    <row r="7" spans="1:3" ht="12.75">
      <c r="A7" s="9" t="s">
        <v>23</v>
      </c>
      <c r="B7" s="4">
        <f>$B$1*SQRT($B$6)/($B$2*$B$3*2*PI())</f>
        <v>683.3889881007259</v>
      </c>
      <c r="C7" s="5" t="s">
        <v>24</v>
      </c>
    </row>
    <row r="8" spans="1:6" ht="12.75">
      <c r="A8" s="1" t="s">
        <v>0</v>
      </c>
      <c r="B8" s="1" t="s">
        <v>13</v>
      </c>
      <c r="C8" s="1" t="s">
        <v>1</v>
      </c>
      <c r="D8" s="2" t="s">
        <v>15</v>
      </c>
      <c r="E8" s="2" t="s">
        <v>16</v>
      </c>
      <c r="F8" s="1" t="s">
        <v>2</v>
      </c>
    </row>
    <row r="9" spans="1:6" ht="12.75">
      <c r="A9" s="1" t="s">
        <v>3</v>
      </c>
      <c r="B9" s="1">
        <f>$B$6</f>
        <v>40</v>
      </c>
      <c r="C9" s="1" t="s">
        <v>4</v>
      </c>
      <c r="D9" s="1">
        <v>128</v>
      </c>
      <c r="E9" s="10">
        <f aca="true" t="shared" si="0" ref="E9:E14">$B$1*SQRT(B9)/($B$2*$B$3*2*PI())</f>
        <v>683.3889881007259</v>
      </c>
      <c r="F9" s="11">
        <v>0.4718981481481481</v>
      </c>
    </row>
    <row r="10" spans="1:6" ht="12.75">
      <c r="A10" s="1" t="s">
        <v>3</v>
      </c>
      <c r="B10" s="1">
        <f aca="true" t="shared" si="1" ref="B10:B35">$B$6</f>
        <v>40</v>
      </c>
      <c r="C10" s="1" t="s">
        <v>5</v>
      </c>
      <c r="D10" s="1">
        <v>52</v>
      </c>
      <c r="E10" s="10">
        <f t="shared" si="0"/>
        <v>683.3889881007259</v>
      </c>
      <c r="F10" s="11">
        <v>0.4720486111111111</v>
      </c>
    </row>
    <row r="11" spans="1:6" ht="12.75">
      <c r="A11" s="1" t="s">
        <v>12</v>
      </c>
      <c r="B11" s="1">
        <f t="shared" si="1"/>
        <v>40</v>
      </c>
      <c r="C11" s="1" t="s">
        <v>4</v>
      </c>
      <c r="D11" s="1">
        <v>128</v>
      </c>
      <c r="E11" s="10">
        <f t="shared" si="0"/>
        <v>683.3889881007259</v>
      </c>
      <c r="F11" s="11">
        <v>0.47186342592592595</v>
      </c>
    </row>
    <row r="12" spans="1:6" ht="12.75">
      <c r="A12" s="1" t="s">
        <v>12</v>
      </c>
      <c r="B12" s="1">
        <f t="shared" si="1"/>
        <v>40</v>
      </c>
      <c r="C12" s="1" t="s">
        <v>5</v>
      </c>
      <c r="D12" s="1">
        <v>52</v>
      </c>
      <c r="E12" s="10">
        <f t="shared" si="0"/>
        <v>683.3889881007259</v>
      </c>
      <c r="F12" s="11">
        <v>0.4719675925925926</v>
      </c>
    </row>
    <row r="13" spans="1:6" ht="12.75">
      <c r="A13" s="1" t="s">
        <v>25</v>
      </c>
      <c r="B13" s="1">
        <f t="shared" si="1"/>
        <v>40</v>
      </c>
      <c r="C13" s="1" t="s">
        <v>4</v>
      </c>
      <c r="D13" s="1">
        <v>128</v>
      </c>
      <c r="E13" s="10">
        <f t="shared" si="0"/>
        <v>683.3889881007259</v>
      </c>
      <c r="F13" s="11">
        <v>0.47184027777777776</v>
      </c>
    </row>
    <row r="14" spans="1:6" ht="12.75">
      <c r="A14" s="1" t="s">
        <v>25</v>
      </c>
      <c r="B14" s="1">
        <f t="shared" si="1"/>
        <v>40</v>
      </c>
      <c r="C14" s="1" t="s">
        <v>5</v>
      </c>
      <c r="D14" s="1">
        <v>52</v>
      </c>
      <c r="E14" s="10">
        <f t="shared" si="0"/>
        <v>683.3889881007259</v>
      </c>
      <c r="F14" s="11">
        <v>0.47194444444444444</v>
      </c>
    </row>
    <row r="16" spans="1:6" ht="12.75">
      <c r="A16" s="1" t="s">
        <v>3</v>
      </c>
      <c r="B16" s="1">
        <f t="shared" si="1"/>
        <v>40</v>
      </c>
      <c r="C16" s="1" t="s">
        <v>6</v>
      </c>
      <c r="D16" s="1">
        <v>155</v>
      </c>
      <c r="E16" s="10">
        <f aca="true" t="shared" si="2" ref="E16:E21">$B$1*SQRT(B16)/($B$2*$B$3*2*PI())</f>
        <v>683.3889881007259</v>
      </c>
      <c r="F16" s="11">
        <v>0.471875</v>
      </c>
    </row>
    <row r="17" spans="1:6" ht="12.75">
      <c r="A17" s="1" t="s">
        <v>3</v>
      </c>
      <c r="B17" s="1">
        <f t="shared" si="1"/>
        <v>40</v>
      </c>
      <c r="C17" s="1" t="s">
        <v>7</v>
      </c>
      <c r="D17" s="1">
        <v>25</v>
      </c>
      <c r="E17" s="10">
        <f t="shared" si="2"/>
        <v>683.3889881007259</v>
      </c>
      <c r="F17" s="11">
        <v>0.47206018518518517</v>
      </c>
    </row>
    <row r="18" spans="1:6" ht="12.75">
      <c r="A18" s="1" t="s">
        <v>12</v>
      </c>
      <c r="B18" s="1">
        <f t="shared" si="1"/>
        <v>40</v>
      </c>
      <c r="C18" s="1" t="s">
        <v>6</v>
      </c>
      <c r="D18" s="1">
        <v>155</v>
      </c>
      <c r="E18" s="10">
        <f t="shared" si="2"/>
        <v>683.3889881007259</v>
      </c>
      <c r="F18" s="11">
        <v>0.4718055555555556</v>
      </c>
    </row>
    <row r="19" spans="1:6" ht="12.75">
      <c r="A19" s="1" t="s">
        <v>12</v>
      </c>
      <c r="B19" s="1">
        <f t="shared" si="1"/>
        <v>40</v>
      </c>
      <c r="C19" s="1" t="s">
        <v>7</v>
      </c>
      <c r="D19" s="1">
        <v>25</v>
      </c>
      <c r="E19" s="10">
        <f t="shared" si="2"/>
        <v>683.3889881007259</v>
      </c>
      <c r="F19" s="11">
        <v>0.472025462962963</v>
      </c>
    </row>
    <row r="20" spans="1:6" ht="12.75">
      <c r="A20" s="1" t="s">
        <v>25</v>
      </c>
      <c r="B20" s="1">
        <f t="shared" si="1"/>
        <v>40</v>
      </c>
      <c r="C20" s="1" t="s">
        <v>6</v>
      </c>
      <c r="D20" s="1">
        <v>155</v>
      </c>
      <c r="E20" s="10">
        <f t="shared" si="2"/>
        <v>683.3889881007259</v>
      </c>
      <c r="F20" s="11">
        <v>0.47178240740740746</v>
      </c>
    </row>
    <row r="21" spans="1:6" ht="12.75">
      <c r="A21" s="1" t="s">
        <v>25</v>
      </c>
      <c r="B21" s="1">
        <f t="shared" si="1"/>
        <v>40</v>
      </c>
      <c r="C21" s="1" t="s">
        <v>7</v>
      </c>
      <c r="D21" s="1">
        <v>25</v>
      </c>
      <c r="E21" s="10">
        <f t="shared" si="2"/>
        <v>683.3889881007259</v>
      </c>
      <c r="F21" s="11">
        <v>0.4719675925925926</v>
      </c>
    </row>
    <row r="23" spans="1:6" ht="12.75">
      <c r="A23" s="1" t="s">
        <v>3</v>
      </c>
      <c r="B23" s="1">
        <f t="shared" si="1"/>
        <v>40</v>
      </c>
      <c r="C23" s="1" t="s">
        <v>8</v>
      </c>
      <c r="D23" s="1">
        <v>-155</v>
      </c>
      <c r="E23" s="10">
        <f aca="true" t="shared" si="3" ref="E23:E28">$B$1*SQRT(B23)/($B$2*$B$3*2*PI())</f>
        <v>683.3889881007259</v>
      </c>
      <c r="F23" s="11">
        <v>0.4718981481481481</v>
      </c>
    </row>
    <row r="24" spans="1:6" ht="12.75">
      <c r="A24" s="1" t="s">
        <v>3</v>
      </c>
      <c r="B24" s="1">
        <f t="shared" si="1"/>
        <v>40</v>
      </c>
      <c r="C24" s="1" t="s">
        <v>9</v>
      </c>
      <c r="D24" s="1">
        <v>-25</v>
      </c>
      <c r="E24" s="10">
        <f t="shared" si="3"/>
        <v>683.3889881007259</v>
      </c>
      <c r="F24" s="11">
        <v>0.4720717592592593</v>
      </c>
    </row>
    <row r="25" spans="1:6" ht="12.75">
      <c r="A25" s="1" t="s">
        <v>12</v>
      </c>
      <c r="B25" s="1">
        <f t="shared" si="1"/>
        <v>40</v>
      </c>
      <c r="C25" s="1" t="s">
        <v>8</v>
      </c>
      <c r="D25" s="1">
        <v>-155</v>
      </c>
      <c r="E25" s="10">
        <f t="shared" si="3"/>
        <v>683.3889881007259</v>
      </c>
      <c r="F25" s="11">
        <v>0.47173611111111113</v>
      </c>
    </row>
    <row r="26" spans="1:6" ht="12.75">
      <c r="A26" s="1" t="s">
        <v>12</v>
      </c>
      <c r="B26" s="1">
        <f t="shared" si="1"/>
        <v>40</v>
      </c>
      <c r="C26" s="1" t="s">
        <v>9</v>
      </c>
      <c r="D26" s="1">
        <v>-25</v>
      </c>
      <c r="E26" s="10">
        <f t="shared" si="3"/>
        <v>683.3889881007259</v>
      </c>
      <c r="F26" s="11">
        <v>0.4720138888888889</v>
      </c>
    </row>
    <row r="27" spans="1:6" ht="12.75">
      <c r="A27" s="1" t="s">
        <v>25</v>
      </c>
      <c r="B27" s="1">
        <f t="shared" si="1"/>
        <v>40</v>
      </c>
      <c r="C27" s="1" t="s">
        <v>8</v>
      </c>
      <c r="D27" s="1">
        <v>-155</v>
      </c>
      <c r="E27" s="10">
        <f t="shared" si="3"/>
        <v>683.3889881007259</v>
      </c>
      <c r="F27" s="11">
        <v>0.4716666666666667</v>
      </c>
    </row>
    <row r="28" spans="1:6" ht="12.75">
      <c r="A28" s="1" t="s">
        <v>25</v>
      </c>
      <c r="B28" s="1">
        <f t="shared" si="1"/>
        <v>40</v>
      </c>
      <c r="C28" s="1" t="s">
        <v>9</v>
      </c>
      <c r="D28" s="1">
        <v>-25</v>
      </c>
      <c r="E28" s="10">
        <f t="shared" si="3"/>
        <v>683.3889881007259</v>
      </c>
      <c r="F28" s="11">
        <v>0.47195601851851854</v>
      </c>
    </row>
    <row r="30" spans="1:6" ht="12.75">
      <c r="A30" s="1" t="s">
        <v>3</v>
      </c>
      <c r="B30" s="1">
        <f t="shared" si="1"/>
        <v>40</v>
      </c>
      <c r="C30" s="1" t="s">
        <v>10</v>
      </c>
      <c r="D30" s="1">
        <v>-128</v>
      </c>
      <c r="E30" s="10">
        <f aca="true" t="shared" si="4" ref="E30:E35">$B$1*SQRT(B30)/($B$2*$B$3*2*PI())</f>
        <v>683.3889881007259</v>
      </c>
      <c r="F30" s="11">
        <v>0.4719097222222222</v>
      </c>
    </row>
    <row r="31" spans="1:6" ht="12.75">
      <c r="A31" s="1" t="s">
        <v>3</v>
      </c>
      <c r="B31" s="1">
        <f t="shared" si="1"/>
        <v>40</v>
      </c>
      <c r="C31" s="1" t="s">
        <v>11</v>
      </c>
      <c r="D31" s="1">
        <v>-52</v>
      </c>
      <c r="E31" s="10">
        <f t="shared" si="4"/>
        <v>683.3889881007259</v>
      </c>
      <c r="F31" s="11">
        <v>0.47206018518518517</v>
      </c>
    </row>
    <row r="32" spans="1:6" ht="12.75">
      <c r="A32" s="1" t="s">
        <v>12</v>
      </c>
      <c r="B32" s="1">
        <f t="shared" si="1"/>
        <v>40</v>
      </c>
      <c r="C32" s="1" t="s">
        <v>10</v>
      </c>
      <c r="D32" s="1">
        <v>-128</v>
      </c>
      <c r="E32" s="10">
        <f t="shared" si="4"/>
        <v>683.3889881007259</v>
      </c>
      <c r="F32" s="11">
        <v>0.47186342592592595</v>
      </c>
    </row>
    <row r="33" spans="1:6" ht="12.75">
      <c r="A33" s="1" t="s">
        <v>12</v>
      </c>
      <c r="B33" s="1">
        <f t="shared" si="1"/>
        <v>40</v>
      </c>
      <c r="C33" s="1" t="s">
        <v>11</v>
      </c>
      <c r="D33" s="1">
        <v>-52</v>
      </c>
      <c r="E33" s="10">
        <f t="shared" si="4"/>
        <v>683.3889881007259</v>
      </c>
      <c r="F33" s="11">
        <v>0.47197916666666667</v>
      </c>
    </row>
    <row r="34" spans="1:6" ht="12.75">
      <c r="A34" s="1" t="s">
        <v>25</v>
      </c>
      <c r="B34" s="1">
        <f t="shared" si="1"/>
        <v>40</v>
      </c>
      <c r="C34" s="1" t="s">
        <v>10</v>
      </c>
      <c r="D34" s="1">
        <v>-128</v>
      </c>
      <c r="E34" s="10">
        <f t="shared" si="4"/>
        <v>683.3889881007259</v>
      </c>
      <c r="F34" s="11">
        <v>0.4718518518518518</v>
      </c>
    </row>
    <row r="35" spans="1:6" ht="12.75">
      <c r="A35" s="1" t="s">
        <v>25</v>
      </c>
      <c r="B35" s="1">
        <f t="shared" si="1"/>
        <v>40</v>
      </c>
      <c r="C35" s="1" t="s">
        <v>11</v>
      </c>
      <c r="D35" s="1">
        <v>-52</v>
      </c>
      <c r="E35" s="10">
        <f t="shared" si="4"/>
        <v>683.3889881007259</v>
      </c>
      <c r="F35" s="11">
        <v>0.47194444444444444</v>
      </c>
    </row>
    <row r="37" spans="1:3" ht="12.75">
      <c r="A37" s="3" t="s">
        <v>20</v>
      </c>
      <c r="B37">
        <v>100</v>
      </c>
      <c r="C37" s="6" t="s">
        <v>14</v>
      </c>
    </row>
    <row r="38" spans="1:3" ht="12.75">
      <c r="A38" s="9" t="s">
        <v>23</v>
      </c>
      <c r="B38" s="4">
        <f>$B$1*SQRT($B$37)/($B$2*$B$3*2*PI())</f>
        <v>1080.5328651379998</v>
      </c>
      <c r="C38" s="5" t="s">
        <v>24</v>
      </c>
    </row>
    <row r="39" spans="1:6" ht="12.75">
      <c r="A39" s="1" t="s">
        <v>0</v>
      </c>
      <c r="B39" s="1" t="s">
        <v>13</v>
      </c>
      <c r="C39" s="1" t="s">
        <v>1</v>
      </c>
      <c r="D39" s="2" t="s">
        <v>15</v>
      </c>
      <c r="E39" s="2" t="s">
        <v>16</v>
      </c>
      <c r="F39" s="1" t="s">
        <v>2</v>
      </c>
    </row>
    <row r="40" spans="1:6" ht="12.75">
      <c r="A40" s="1" t="s">
        <v>3</v>
      </c>
      <c r="B40" s="1">
        <f aca="true" t="shared" si="5" ref="B40:B45">$B$37</f>
        <v>100</v>
      </c>
      <c r="C40" s="1" t="s">
        <v>4</v>
      </c>
      <c r="D40" s="1">
        <v>128</v>
      </c>
      <c r="E40" s="10">
        <f aca="true" t="shared" si="6" ref="E40:E45">$B$1*SQRT(B40)/($B$2*$B$3*2*PI())</f>
        <v>1080.5328651379998</v>
      </c>
      <c r="F40" s="11">
        <v>0.471875</v>
      </c>
    </row>
    <row r="41" spans="1:6" ht="12.75">
      <c r="A41" s="1" t="s">
        <v>3</v>
      </c>
      <c r="B41" s="1">
        <f t="shared" si="5"/>
        <v>100</v>
      </c>
      <c r="C41" s="1" t="s">
        <v>5</v>
      </c>
      <c r="D41" s="1">
        <v>52</v>
      </c>
      <c r="E41" s="10">
        <f t="shared" si="6"/>
        <v>1080.5328651379998</v>
      </c>
      <c r="F41" s="11">
        <v>0.4720486111111111</v>
      </c>
    </row>
    <row r="42" spans="1:6" ht="12.75">
      <c r="A42" s="1" t="s">
        <v>12</v>
      </c>
      <c r="B42" s="1">
        <f t="shared" si="5"/>
        <v>100</v>
      </c>
      <c r="C42" s="1" t="s">
        <v>4</v>
      </c>
      <c r="D42" s="1">
        <v>128</v>
      </c>
      <c r="E42" s="10">
        <f t="shared" si="6"/>
        <v>1080.5328651379998</v>
      </c>
      <c r="F42" s="11">
        <v>0.47175925925925927</v>
      </c>
    </row>
    <row r="43" spans="1:6" ht="12.75">
      <c r="A43" s="1" t="s">
        <v>12</v>
      </c>
      <c r="B43" s="1">
        <f t="shared" si="5"/>
        <v>100</v>
      </c>
      <c r="C43" s="1" t="s">
        <v>5</v>
      </c>
      <c r="D43" s="1">
        <v>52</v>
      </c>
      <c r="E43" s="10">
        <f t="shared" si="6"/>
        <v>1080.5328651379998</v>
      </c>
      <c r="F43" s="11">
        <v>0.4720486111111111</v>
      </c>
    </row>
    <row r="44" spans="1:6" ht="12.75">
      <c r="A44" s="1" t="s">
        <v>25</v>
      </c>
      <c r="B44" s="1">
        <f t="shared" si="5"/>
        <v>100</v>
      </c>
      <c r="C44" s="1" t="s">
        <v>4</v>
      </c>
      <c r="D44" s="1">
        <v>128</v>
      </c>
      <c r="E44" s="10">
        <f t="shared" si="6"/>
        <v>1080.5328651379998</v>
      </c>
      <c r="F44" s="11">
        <v>0.47172453703703704</v>
      </c>
    </row>
    <row r="45" spans="1:6" ht="12.75">
      <c r="A45" s="1" t="s">
        <v>25</v>
      </c>
      <c r="B45" s="1">
        <f t="shared" si="5"/>
        <v>100</v>
      </c>
      <c r="C45" s="1" t="s">
        <v>5</v>
      </c>
      <c r="D45" s="1">
        <v>52</v>
      </c>
      <c r="E45" s="10">
        <f t="shared" si="6"/>
        <v>1080.5328651379998</v>
      </c>
      <c r="F45" s="11">
        <v>0.47197916666666667</v>
      </c>
    </row>
    <row r="47" spans="1:6" ht="12.75">
      <c r="A47" s="1" t="s">
        <v>3</v>
      </c>
      <c r="B47" s="1">
        <f aca="true" t="shared" si="7" ref="B47:B66">$B$37</f>
        <v>100</v>
      </c>
      <c r="C47" s="1" t="s">
        <v>6</v>
      </c>
      <c r="D47" s="1">
        <v>155</v>
      </c>
      <c r="E47" s="10">
        <f aca="true" t="shared" si="8" ref="E47:E52">$B$1*SQRT(B47)/($B$2*$B$3*2*PI())</f>
        <v>1080.5328651379998</v>
      </c>
      <c r="F47" s="11">
        <v>0.47184027777777776</v>
      </c>
    </row>
    <row r="48" spans="1:6" ht="12.75">
      <c r="A48" s="1" t="s">
        <v>3</v>
      </c>
      <c r="B48" s="1">
        <f t="shared" si="7"/>
        <v>100</v>
      </c>
      <c r="C48" s="1" t="s">
        <v>7</v>
      </c>
      <c r="D48" s="1">
        <v>25</v>
      </c>
      <c r="E48" s="10">
        <f t="shared" si="8"/>
        <v>1080.5328651379998</v>
      </c>
      <c r="F48" s="11">
        <v>0.4721990740740741</v>
      </c>
    </row>
    <row r="49" spans="1:6" ht="12.75">
      <c r="A49" s="1" t="s">
        <v>12</v>
      </c>
      <c r="B49" s="1">
        <f t="shared" si="7"/>
        <v>100</v>
      </c>
      <c r="C49" s="1" t="s">
        <v>6</v>
      </c>
      <c r="D49" s="1">
        <v>155</v>
      </c>
      <c r="E49" s="10">
        <f t="shared" si="8"/>
        <v>1080.5328651379998</v>
      </c>
      <c r="F49" s="11">
        <v>0.4717939814814815</v>
      </c>
    </row>
    <row r="50" spans="1:6" ht="12.75">
      <c r="A50" s="1" t="s">
        <v>12</v>
      </c>
      <c r="B50" s="1">
        <f t="shared" si="7"/>
        <v>100</v>
      </c>
      <c r="C50" s="1" t="s">
        <v>7</v>
      </c>
      <c r="D50" s="1">
        <v>25</v>
      </c>
      <c r="E50" s="10">
        <f t="shared" si="8"/>
        <v>1080.5328651379998</v>
      </c>
      <c r="F50" s="11">
        <v>0.47208333333333335</v>
      </c>
    </row>
    <row r="51" spans="1:6" ht="12.75">
      <c r="A51" s="1" t="s">
        <v>25</v>
      </c>
      <c r="B51" s="1">
        <f t="shared" si="7"/>
        <v>100</v>
      </c>
      <c r="C51" s="1" t="s">
        <v>6</v>
      </c>
      <c r="D51" s="1">
        <v>155</v>
      </c>
      <c r="E51" s="10">
        <f t="shared" si="8"/>
        <v>1080.5328651379998</v>
      </c>
      <c r="F51" s="11">
        <v>0.4716550925925926</v>
      </c>
    </row>
    <row r="52" spans="1:6" ht="12.75">
      <c r="A52" s="1" t="s">
        <v>25</v>
      </c>
      <c r="B52" s="1">
        <f t="shared" si="7"/>
        <v>100</v>
      </c>
      <c r="C52" s="1" t="s">
        <v>7</v>
      </c>
      <c r="D52" s="1">
        <v>25</v>
      </c>
      <c r="E52" s="10">
        <f t="shared" si="8"/>
        <v>1080.5328651379998</v>
      </c>
      <c r="F52" s="11">
        <v>0.4720138888888889</v>
      </c>
    </row>
    <row r="54" spans="1:6" ht="12.75">
      <c r="A54" s="1" t="s">
        <v>3</v>
      </c>
      <c r="B54" s="1">
        <f t="shared" si="7"/>
        <v>100</v>
      </c>
      <c r="C54" s="1" t="s">
        <v>8</v>
      </c>
      <c r="D54" s="1">
        <v>-155</v>
      </c>
      <c r="E54" s="10">
        <f aca="true" t="shared" si="9" ref="E54:E59">$B$1*SQRT(B54)/($B$2*$B$3*2*PI())</f>
        <v>1080.5328651379998</v>
      </c>
      <c r="F54" s="11">
        <v>0.471875</v>
      </c>
    </row>
    <row r="55" spans="1:6" ht="12.75">
      <c r="A55" s="1" t="s">
        <v>3</v>
      </c>
      <c r="B55" s="1">
        <f t="shared" si="7"/>
        <v>100</v>
      </c>
      <c r="C55" s="1" t="s">
        <v>9</v>
      </c>
      <c r="D55" s="1">
        <v>-25</v>
      </c>
      <c r="E55" s="10">
        <f t="shared" si="9"/>
        <v>1080.5328651379998</v>
      </c>
      <c r="F55" s="11">
        <v>0.4720949074074074</v>
      </c>
    </row>
    <row r="56" spans="1:6" ht="12.75">
      <c r="A56" s="1" t="s">
        <v>12</v>
      </c>
      <c r="B56" s="1">
        <f t="shared" si="7"/>
        <v>100</v>
      </c>
      <c r="C56" s="1" t="s">
        <v>8</v>
      </c>
      <c r="D56" s="1">
        <v>-155</v>
      </c>
      <c r="E56" s="10">
        <f t="shared" si="9"/>
        <v>1080.5328651379998</v>
      </c>
      <c r="F56" s="11">
        <v>0.47175925925925927</v>
      </c>
    </row>
    <row r="57" spans="1:6" ht="12.75">
      <c r="A57" s="1" t="s">
        <v>12</v>
      </c>
      <c r="B57" s="1">
        <f t="shared" si="7"/>
        <v>100</v>
      </c>
      <c r="C57" s="1" t="s">
        <v>9</v>
      </c>
      <c r="D57" s="1">
        <v>-25</v>
      </c>
      <c r="E57" s="10">
        <f t="shared" si="9"/>
        <v>1080.5328651379998</v>
      </c>
      <c r="F57" s="11">
        <v>0.4720486111111111</v>
      </c>
    </row>
    <row r="58" spans="1:6" ht="12.75">
      <c r="A58" s="1" t="s">
        <v>25</v>
      </c>
      <c r="B58" s="1">
        <f t="shared" si="7"/>
        <v>100</v>
      </c>
      <c r="C58" s="1" t="s">
        <v>8</v>
      </c>
      <c r="D58" s="1">
        <v>-155</v>
      </c>
      <c r="E58" s="10">
        <f t="shared" si="9"/>
        <v>1080.5328651379998</v>
      </c>
      <c r="F58" s="11">
        <v>0.4716898148148148</v>
      </c>
    </row>
    <row r="59" spans="1:6" ht="12.75">
      <c r="A59" s="1" t="s">
        <v>25</v>
      </c>
      <c r="B59" s="1">
        <f t="shared" si="7"/>
        <v>100</v>
      </c>
      <c r="C59" s="1" t="s">
        <v>9</v>
      </c>
      <c r="D59" s="1">
        <v>-25</v>
      </c>
      <c r="E59" s="10">
        <f t="shared" si="9"/>
        <v>1080.5328651379998</v>
      </c>
      <c r="F59" s="11">
        <v>0.47200231481481486</v>
      </c>
    </row>
    <row r="61" spans="1:6" ht="12.75">
      <c r="A61" s="1" t="s">
        <v>3</v>
      </c>
      <c r="B61" s="1">
        <f t="shared" si="7"/>
        <v>100</v>
      </c>
      <c r="C61" s="1" t="s">
        <v>10</v>
      </c>
      <c r="D61" s="1">
        <v>-128</v>
      </c>
      <c r="E61" s="10">
        <f aca="true" t="shared" si="10" ref="E61:E66">$B$1*SQRT(B61)/($B$2*$B$3*2*PI())</f>
        <v>1080.5328651379998</v>
      </c>
      <c r="F61" s="11">
        <v>0.47181712962962963</v>
      </c>
    </row>
    <row r="62" spans="1:6" ht="12.75">
      <c r="A62" s="1" t="s">
        <v>3</v>
      </c>
      <c r="B62" s="1">
        <f t="shared" si="7"/>
        <v>100</v>
      </c>
      <c r="C62" s="1" t="s">
        <v>11</v>
      </c>
      <c r="D62" s="1">
        <v>-52</v>
      </c>
      <c r="E62" s="10">
        <f t="shared" si="10"/>
        <v>1080.5328651379998</v>
      </c>
      <c r="F62" s="11">
        <v>0.47206018518518517</v>
      </c>
    </row>
    <row r="63" spans="1:6" ht="12.75">
      <c r="A63" s="1" t="s">
        <v>12</v>
      </c>
      <c r="B63" s="1">
        <f t="shared" si="7"/>
        <v>100</v>
      </c>
      <c r="C63" s="1" t="s">
        <v>10</v>
      </c>
      <c r="D63" s="1">
        <v>-128</v>
      </c>
      <c r="E63" s="10">
        <f t="shared" si="10"/>
        <v>1080.5328651379998</v>
      </c>
      <c r="F63" s="11">
        <v>0.47172453703703704</v>
      </c>
    </row>
    <row r="64" spans="1:6" ht="12.75">
      <c r="A64" s="1" t="s">
        <v>12</v>
      </c>
      <c r="B64" s="1">
        <f t="shared" si="7"/>
        <v>100</v>
      </c>
      <c r="C64" s="1" t="s">
        <v>11</v>
      </c>
      <c r="D64" s="1">
        <v>-52</v>
      </c>
      <c r="E64" s="10">
        <f t="shared" si="10"/>
        <v>1080.5328651379998</v>
      </c>
      <c r="F64" s="11">
        <v>0.4720138888888889</v>
      </c>
    </row>
    <row r="65" spans="1:6" ht="12.75">
      <c r="A65" s="1" t="s">
        <v>25</v>
      </c>
      <c r="B65" s="1">
        <f t="shared" si="7"/>
        <v>100</v>
      </c>
      <c r="C65" s="1" t="s">
        <v>10</v>
      </c>
      <c r="D65" s="1">
        <v>-128</v>
      </c>
      <c r="E65" s="10">
        <f t="shared" si="10"/>
        <v>1080.5328651379998</v>
      </c>
      <c r="F65" s="11">
        <v>0.4716898148148148</v>
      </c>
    </row>
    <row r="66" spans="1:6" ht="12.75">
      <c r="A66" s="1" t="s">
        <v>25</v>
      </c>
      <c r="B66" s="1">
        <f t="shared" si="7"/>
        <v>100</v>
      </c>
      <c r="C66" s="1" t="s">
        <v>11</v>
      </c>
      <c r="D66" s="1">
        <v>-52</v>
      </c>
      <c r="E66" s="10">
        <f t="shared" si="10"/>
        <v>1080.5328651379998</v>
      </c>
      <c r="F66" s="11">
        <v>0.47192129629629626</v>
      </c>
    </row>
    <row r="68" spans="1:3" ht="12.75">
      <c r="A68" s="3" t="s">
        <v>20</v>
      </c>
      <c r="B68">
        <v>150</v>
      </c>
      <c r="C68" s="6" t="s">
        <v>14</v>
      </c>
    </row>
    <row r="69" spans="1:3" ht="12.75">
      <c r="A69" s="9" t="s">
        <v>23</v>
      </c>
      <c r="B69" s="4">
        <f>$B$1*SQRT($B$68)/($B$2*$B$3*2*PI())</f>
        <v>1323.3770849478249</v>
      </c>
      <c r="C69" s="5" t="s">
        <v>24</v>
      </c>
    </row>
    <row r="70" spans="1:6" ht="12.75">
      <c r="A70" s="1" t="s">
        <v>0</v>
      </c>
      <c r="B70" s="1" t="s">
        <v>13</v>
      </c>
      <c r="C70" s="1" t="s">
        <v>1</v>
      </c>
      <c r="D70" s="2" t="s">
        <v>15</v>
      </c>
      <c r="E70" s="2" t="s">
        <v>16</v>
      </c>
      <c r="F70" s="1" t="s">
        <v>2</v>
      </c>
    </row>
    <row r="71" spans="1:6" ht="12.75">
      <c r="A71" s="1" t="s">
        <v>3</v>
      </c>
      <c r="B71" s="1">
        <f>$B$68</f>
        <v>150</v>
      </c>
      <c r="C71" s="1" t="s">
        <v>4</v>
      </c>
      <c r="D71" s="1">
        <v>128</v>
      </c>
      <c r="E71" s="10">
        <f aca="true" t="shared" si="11" ref="E71:E76">$B$1*SQRT(B71)/($B$2*$B$3*2*PI())</f>
        <v>1323.3770849478249</v>
      </c>
      <c r="F71" s="11">
        <v>0.47184027777777776</v>
      </c>
    </row>
    <row r="72" spans="1:6" ht="12.75">
      <c r="A72" s="1" t="s">
        <v>3</v>
      </c>
      <c r="B72" s="1">
        <f aca="true" t="shared" si="12" ref="B72:B97">$B$68</f>
        <v>150</v>
      </c>
      <c r="C72" s="1" t="s">
        <v>5</v>
      </c>
      <c r="D72" s="1">
        <v>52</v>
      </c>
      <c r="E72" s="10">
        <f t="shared" si="11"/>
        <v>1323.3770849478249</v>
      </c>
      <c r="F72" s="11">
        <v>0.47208333333333335</v>
      </c>
    </row>
    <row r="73" spans="1:6" ht="12.75">
      <c r="A73" s="1" t="s">
        <v>12</v>
      </c>
      <c r="B73" s="1">
        <f t="shared" si="12"/>
        <v>150</v>
      </c>
      <c r="C73" s="1" t="s">
        <v>4</v>
      </c>
      <c r="D73" s="1">
        <v>128</v>
      </c>
      <c r="E73" s="10">
        <f t="shared" si="11"/>
        <v>1323.3770849478249</v>
      </c>
      <c r="F73" s="11">
        <v>0.4717939814814815</v>
      </c>
    </row>
    <row r="74" spans="1:6" ht="12.75">
      <c r="A74" s="1" t="s">
        <v>12</v>
      </c>
      <c r="B74" s="1">
        <f t="shared" si="12"/>
        <v>150</v>
      </c>
      <c r="C74" s="1" t="s">
        <v>5</v>
      </c>
      <c r="D74" s="1">
        <v>52</v>
      </c>
      <c r="E74" s="10">
        <f t="shared" si="11"/>
        <v>1323.3770849478249</v>
      </c>
      <c r="F74" s="11">
        <v>0.4720486111111111</v>
      </c>
    </row>
    <row r="75" spans="1:6" ht="12.75">
      <c r="A75" s="1" t="s">
        <v>25</v>
      </c>
      <c r="B75" s="1">
        <f t="shared" si="12"/>
        <v>150</v>
      </c>
      <c r="C75" s="1" t="s">
        <v>4</v>
      </c>
      <c r="D75" s="1">
        <v>128</v>
      </c>
      <c r="E75" s="10">
        <f t="shared" si="11"/>
        <v>1323.3770849478249</v>
      </c>
      <c r="F75" s="11">
        <v>0.471712962962963</v>
      </c>
    </row>
    <row r="76" spans="1:6" ht="12.75">
      <c r="A76" s="1" t="s">
        <v>25</v>
      </c>
      <c r="B76" s="1">
        <f t="shared" si="12"/>
        <v>150</v>
      </c>
      <c r="C76" s="1" t="s">
        <v>5</v>
      </c>
      <c r="D76" s="1">
        <v>52</v>
      </c>
      <c r="E76" s="10">
        <f t="shared" si="11"/>
        <v>1323.3770849478249</v>
      </c>
      <c r="F76" s="11">
        <v>0.47194444444444444</v>
      </c>
    </row>
    <row r="78" spans="1:6" ht="12.75">
      <c r="A78" s="1" t="s">
        <v>3</v>
      </c>
      <c r="B78" s="1">
        <f t="shared" si="12"/>
        <v>150</v>
      </c>
      <c r="C78" s="1" t="s">
        <v>6</v>
      </c>
      <c r="D78" s="1">
        <v>155</v>
      </c>
      <c r="E78" s="10">
        <f aca="true" t="shared" si="13" ref="E78:E83">$B$1*SQRT(B78)/($B$2*$B$3*2*PI())</f>
        <v>1323.3770849478249</v>
      </c>
      <c r="F78" s="11">
        <v>0.47184027777777776</v>
      </c>
    </row>
    <row r="79" spans="1:6" ht="12.75">
      <c r="A79" s="1" t="s">
        <v>3</v>
      </c>
      <c r="B79" s="1">
        <f t="shared" si="12"/>
        <v>150</v>
      </c>
      <c r="C79" s="1" t="s">
        <v>7</v>
      </c>
      <c r="D79" s="1">
        <v>25</v>
      </c>
      <c r="E79" s="10">
        <f t="shared" si="13"/>
        <v>1323.3770849478249</v>
      </c>
      <c r="F79" s="11">
        <v>0.47214120370370366</v>
      </c>
    </row>
    <row r="80" spans="1:6" ht="12.75">
      <c r="A80" s="1" t="s">
        <v>12</v>
      </c>
      <c r="B80" s="1">
        <f t="shared" si="12"/>
        <v>150</v>
      </c>
      <c r="C80" s="1" t="s">
        <v>6</v>
      </c>
      <c r="D80" s="1">
        <v>155</v>
      </c>
      <c r="E80" s="10">
        <f t="shared" si="13"/>
        <v>1323.3770849478249</v>
      </c>
      <c r="F80" s="11">
        <v>0.4716782407407407</v>
      </c>
    </row>
    <row r="81" spans="1:6" ht="12.75">
      <c r="A81" s="1" t="s">
        <v>12</v>
      </c>
      <c r="B81" s="1">
        <f t="shared" si="12"/>
        <v>150</v>
      </c>
      <c r="C81" s="1" t="s">
        <v>7</v>
      </c>
      <c r="D81" s="1">
        <v>25</v>
      </c>
      <c r="E81" s="10">
        <f t="shared" si="13"/>
        <v>1323.3770849478249</v>
      </c>
      <c r="F81" s="11">
        <v>0.47208333333333335</v>
      </c>
    </row>
    <row r="82" spans="1:6" ht="12.75">
      <c r="A82" s="1" t="s">
        <v>25</v>
      </c>
      <c r="B82" s="1">
        <f t="shared" si="12"/>
        <v>150</v>
      </c>
      <c r="C82" s="1" t="s">
        <v>6</v>
      </c>
      <c r="D82" s="1">
        <v>155</v>
      </c>
      <c r="E82" s="10">
        <f t="shared" si="13"/>
        <v>1323.3770849478249</v>
      </c>
      <c r="F82" s="11">
        <v>0.4716550925925926</v>
      </c>
    </row>
    <row r="83" spans="1:6" ht="12.75">
      <c r="A83" s="1" t="s">
        <v>25</v>
      </c>
      <c r="B83" s="1">
        <f t="shared" si="12"/>
        <v>150</v>
      </c>
      <c r="C83" s="1" t="s">
        <v>7</v>
      </c>
      <c r="D83" s="1">
        <v>25</v>
      </c>
      <c r="E83" s="10">
        <f t="shared" si="13"/>
        <v>1323.3770849478249</v>
      </c>
      <c r="F83" s="11">
        <v>0.4720486111111111</v>
      </c>
    </row>
    <row r="85" spans="1:6" ht="12.75">
      <c r="A85" s="1" t="s">
        <v>3</v>
      </c>
      <c r="B85" s="1">
        <f t="shared" si="12"/>
        <v>150</v>
      </c>
      <c r="C85" s="1" t="s">
        <v>8</v>
      </c>
      <c r="D85" s="1">
        <v>-155</v>
      </c>
      <c r="E85" s="10">
        <f aca="true" t="shared" si="14" ref="E85:E90">$B$1*SQRT(B85)/($B$2*$B$3*2*PI())</f>
        <v>1323.3770849478249</v>
      </c>
      <c r="F85" s="11">
        <v>0.4717708333333333</v>
      </c>
    </row>
    <row r="86" spans="1:6" ht="12.75">
      <c r="A86" s="1" t="s">
        <v>3</v>
      </c>
      <c r="B86" s="1">
        <f t="shared" si="12"/>
        <v>150</v>
      </c>
      <c r="C86" s="1" t="s">
        <v>9</v>
      </c>
      <c r="D86" s="1">
        <v>-25</v>
      </c>
      <c r="E86" s="10">
        <f t="shared" si="14"/>
        <v>1323.3770849478249</v>
      </c>
      <c r="F86" s="11">
        <v>0.4721990740740741</v>
      </c>
    </row>
    <row r="87" spans="1:6" ht="12.75">
      <c r="A87" s="1" t="s">
        <v>12</v>
      </c>
      <c r="B87" s="1">
        <f t="shared" si="12"/>
        <v>150</v>
      </c>
      <c r="C87" s="1" t="s">
        <v>8</v>
      </c>
      <c r="D87" s="1">
        <v>-155</v>
      </c>
      <c r="E87" s="10">
        <f t="shared" si="14"/>
        <v>1323.3770849478249</v>
      </c>
      <c r="F87" s="11">
        <v>0.4716898148148148</v>
      </c>
    </row>
    <row r="88" spans="1:6" ht="12.75">
      <c r="A88" s="1" t="s">
        <v>12</v>
      </c>
      <c r="B88" s="1">
        <f t="shared" si="12"/>
        <v>150</v>
      </c>
      <c r="C88" s="1" t="s">
        <v>9</v>
      </c>
      <c r="D88" s="1">
        <v>-25</v>
      </c>
      <c r="E88" s="10">
        <f t="shared" si="14"/>
        <v>1323.3770849478249</v>
      </c>
      <c r="F88" s="11">
        <v>0.4721180555555555</v>
      </c>
    </row>
    <row r="89" spans="1:6" ht="12.75">
      <c r="A89" s="1" t="s">
        <v>25</v>
      </c>
      <c r="B89" s="1">
        <f t="shared" si="12"/>
        <v>150</v>
      </c>
      <c r="C89" s="1" t="s">
        <v>8</v>
      </c>
      <c r="D89" s="1">
        <v>-155</v>
      </c>
      <c r="E89" s="10">
        <f t="shared" si="14"/>
        <v>1323.3770849478249</v>
      </c>
      <c r="F89" s="11">
        <v>0.4716898148148148</v>
      </c>
    </row>
    <row r="90" spans="1:6" ht="12.75">
      <c r="A90" s="1" t="s">
        <v>25</v>
      </c>
      <c r="B90" s="1">
        <f t="shared" si="12"/>
        <v>150</v>
      </c>
      <c r="C90" s="1" t="s">
        <v>9</v>
      </c>
      <c r="D90" s="1">
        <v>-25</v>
      </c>
      <c r="E90" s="10">
        <f t="shared" si="14"/>
        <v>1323.3770849478249</v>
      </c>
      <c r="F90" s="11">
        <v>0.4720138888888889</v>
      </c>
    </row>
    <row r="92" spans="1:6" ht="12.75">
      <c r="A92" s="1" t="s">
        <v>3</v>
      </c>
      <c r="B92" s="1">
        <f t="shared" si="12"/>
        <v>150</v>
      </c>
      <c r="C92" s="1" t="s">
        <v>10</v>
      </c>
      <c r="D92" s="1">
        <v>-128</v>
      </c>
      <c r="E92" s="10">
        <f aca="true" t="shared" si="15" ref="E92:E97">$B$1*SQRT(B92)/($B$2*$B$3*2*PI())</f>
        <v>1323.3770849478249</v>
      </c>
      <c r="F92" s="11">
        <v>0.4717708333333333</v>
      </c>
    </row>
    <row r="93" spans="1:6" ht="12.75">
      <c r="A93" s="1" t="s">
        <v>3</v>
      </c>
      <c r="B93" s="1">
        <f t="shared" si="12"/>
        <v>150</v>
      </c>
      <c r="C93" s="1" t="s">
        <v>11</v>
      </c>
      <c r="D93" s="1">
        <v>-52</v>
      </c>
      <c r="E93" s="10">
        <f t="shared" si="15"/>
        <v>1323.3770849478249</v>
      </c>
      <c r="F93" s="11">
        <v>0.4720949074074074</v>
      </c>
    </row>
    <row r="94" spans="1:6" ht="12.75">
      <c r="A94" s="1" t="s">
        <v>12</v>
      </c>
      <c r="B94" s="1">
        <f t="shared" si="12"/>
        <v>150</v>
      </c>
      <c r="C94" s="1" t="s">
        <v>10</v>
      </c>
      <c r="D94" s="1">
        <v>-128</v>
      </c>
      <c r="E94" s="10">
        <f t="shared" si="15"/>
        <v>1323.3770849478249</v>
      </c>
      <c r="F94" s="11">
        <v>0.47164351851851855</v>
      </c>
    </row>
    <row r="95" spans="1:6" ht="12.75">
      <c r="A95" s="1" t="s">
        <v>12</v>
      </c>
      <c r="B95" s="1">
        <f t="shared" si="12"/>
        <v>150</v>
      </c>
      <c r="C95" s="1" t="s">
        <v>11</v>
      </c>
      <c r="D95" s="1">
        <v>-52</v>
      </c>
      <c r="E95" s="10">
        <f t="shared" si="15"/>
        <v>1323.3770849478249</v>
      </c>
      <c r="F95" s="11">
        <v>0.47203703703703703</v>
      </c>
    </row>
    <row r="96" spans="1:6" ht="12.75">
      <c r="A96" s="1" t="s">
        <v>25</v>
      </c>
      <c r="B96" s="1">
        <f t="shared" si="12"/>
        <v>150</v>
      </c>
      <c r="C96" s="1" t="s">
        <v>10</v>
      </c>
      <c r="D96" s="1">
        <v>-128</v>
      </c>
      <c r="E96" s="10">
        <f t="shared" si="15"/>
        <v>1323.3770849478249</v>
      </c>
      <c r="F96" s="11">
        <v>0.4716550925925926</v>
      </c>
    </row>
    <row r="97" spans="1:6" ht="12.75">
      <c r="A97" s="1" t="s">
        <v>25</v>
      </c>
      <c r="B97" s="1">
        <f t="shared" si="12"/>
        <v>150</v>
      </c>
      <c r="C97" s="1" t="s">
        <v>11</v>
      </c>
      <c r="D97" s="1">
        <v>-52</v>
      </c>
      <c r="E97" s="10">
        <f t="shared" si="15"/>
        <v>1323.3770849478249</v>
      </c>
      <c r="F97" s="11">
        <v>0.4720138888888889</v>
      </c>
    </row>
    <row r="99" spans="1:3" ht="12.75">
      <c r="A99" s="3" t="s">
        <v>20</v>
      </c>
      <c r="B99">
        <v>300</v>
      </c>
      <c r="C99" s="6" t="s">
        <v>14</v>
      </c>
    </row>
    <row r="100" spans="1:3" ht="12.75">
      <c r="A100" s="9" t="s">
        <v>23</v>
      </c>
      <c r="B100" s="4">
        <f>$B$1*SQRT($B$99)/($B$2*$B$3*2*PI())</f>
        <v>1871.5378216669858</v>
      </c>
      <c r="C100" s="5" t="s">
        <v>24</v>
      </c>
    </row>
    <row r="101" spans="1:6" ht="12.75">
      <c r="A101" s="1" t="s">
        <v>0</v>
      </c>
      <c r="B101" s="1" t="s">
        <v>13</v>
      </c>
      <c r="C101" s="1" t="s">
        <v>1</v>
      </c>
      <c r="D101" s="2" t="s">
        <v>15</v>
      </c>
      <c r="E101" s="2" t="s">
        <v>16</v>
      </c>
      <c r="F101" s="1" t="s">
        <v>2</v>
      </c>
    </row>
    <row r="102" spans="1:6" ht="12.75">
      <c r="A102" s="1" t="s">
        <v>3</v>
      </c>
      <c r="B102" s="1">
        <f>$B$99</f>
        <v>300</v>
      </c>
      <c r="C102" s="1" t="s">
        <v>4</v>
      </c>
      <c r="D102" s="1">
        <v>128</v>
      </c>
      <c r="E102" s="10">
        <f aca="true" t="shared" si="16" ref="E102:E107">$B$1*SQRT(B102)/($B$2*$B$3*2*PI())</f>
        <v>1871.5378216669858</v>
      </c>
      <c r="F102" s="11">
        <v>0.47184027777777776</v>
      </c>
    </row>
    <row r="103" spans="1:6" ht="12.75">
      <c r="A103" s="1" t="s">
        <v>3</v>
      </c>
      <c r="B103" s="1">
        <f aca="true" t="shared" si="17" ref="B103:B128">$B$99</f>
        <v>300</v>
      </c>
      <c r="C103" s="1" t="s">
        <v>5</v>
      </c>
      <c r="D103" s="1">
        <v>52</v>
      </c>
      <c r="E103" s="10">
        <f t="shared" si="16"/>
        <v>1871.5378216669858</v>
      </c>
      <c r="F103" s="11">
        <v>0.47208333333333335</v>
      </c>
    </row>
    <row r="104" spans="1:6" ht="12.75">
      <c r="A104" s="1" t="s">
        <v>12</v>
      </c>
      <c r="B104" s="1">
        <f t="shared" si="17"/>
        <v>300</v>
      </c>
      <c r="C104" s="1" t="s">
        <v>4</v>
      </c>
      <c r="D104" s="1">
        <v>128</v>
      </c>
      <c r="E104" s="10">
        <f t="shared" si="16"/>
        <v>1871.5378216669858</v>
      </c>
      <c r="F104" s="11">
        <v>0.4717939814814815</v>
      </c>
    </row>
    <row r="105" spans="1:6" ht="12.75">
      <c r="A105" s="1" t="s">
        <v>12</v>
      </c>
      <c r="B105" s="1">
        <f t="shared" si="17"/>
        <v>300</v>
      </c>
      <c r="C105" s="1" t="s">
        <v>5</v>
      </c>
      <c r="D105" s="1">
        <v>52</v>
      </c>
      <c r="E105" s="10">
        <f t="shared" si="16"/>
        <v>1871.5378216669858</v>
      </c>
      <c r="F105" s="11">
        <v>0.4720486111111111</v>
      </c>
    </row>
    <row r="106" spans="1:6" ht="12.75">
      <c r="A106" s="1" t="s">
        <v>25</v>
      </c>
      <c r="B106" s="1">
        <f t="shared" si="17"/>
        <v>300</v>
      </c>
      <c r="C106" s="1" t="s">
        <v>4</v>
      </c>
      <c r="D106" s="1">
        <v>128</v>
      </c>
      <c r="E106" s="10">
        <f t="shared" si="16"/>
        <v>1871.5378216669858</v>
      </c>
      <c r="F106" s="11">
        <v>0.471712962962963</v>
      </c>
    </row>
    <row r="107" spans="1:6" ht="12.75">
      <c r="A107" s="1" t="s">
        <v>25</v>
      </c>
      <c r="B107" s="1">
        <f t="shared" si="17"/>
        <v>300</v>
      </c>
      <c r="C107" s="1" t="s">
        <v>5</v>
      </c>
      <c r="D107" s="1">
        <v>52</v>
      </c>
      <c r="E107" s="10">
        <f t="shared" si="16"/>
        <v>1871.5378216669858</v>
      </c>
      <c r="F107" s="11">
        <v>0.47194444444444444</v>
      </c>
    </row>
    <row r="109" spans="1:6" ht="12.75">
      <c r="A109" s="1" t="s">
        <v>3</v>
      </c>
      <c r="B109" s="1">
        <f t="shared" si="17"/>
        <v>300</v>
      </c>
      <c r="C109" s="1" t="s">
        <v>6</v>
      </c>
      <c r="D109" s="1">
        <v>155</v>
      </c>
      <c r="E109" s="10">
        <f aca="true" t="shared" si="18" ref="E109:E114">$B$1*SQRT(B109)/($B$2*$B$3*2*PI())</f>
        <v>1871.5378216669858</v>
      </c>
      <c r="F109" s="11">
        <v>0.47184027777777776</v>
      </c>
    </row>
    <row r="110" spans="1:6" ht="12.75">
      <c r="A110" s="1" t="s">
        <v>3</v>
      </c>
      <c r="B110" s="1">
        <f t="shared" si="17"/>
        <v>300</v>
      </c>
      <c r="C110" s="1" t="s">
        <v>7</v>
      </c>
      <c r="D110" s="1">
        <v>25</v>
      </c>
      <c r="E110" s="10">
        <f t="shared" si="18"/>
        <v>1871.5378216669858</v>
      </c>
      <c r="F110" s="11">
        <v>0.47214120370370366</v>
      </c>
    </row>
    <row r="111" spans="1:6" ht="12.75">
      <c r="A111" s="1" t="s">
        <v>12</v>
      </c>
      <c r="B111" s="1">
        <f t="shared" si="17"/>
        <v>300</v>
      </c>
      <c r="C111" s="1" t="s">
        <v>6</v>
      </c>
      <c r="D111" s="1">
        <v>155</v>
      </c>
      <c r="E111" s="10">
        <f t="shared" si="18"/>
        <v>1871.5378216669858</v>
      </c>
      <c r="F111" s="11">
        <v>0.4716782407407407</v>
      </c>
    </row>
    <row r="112" spans="1:6" ht="12.75">
      <c r="A112" s="1" t="s">
        <v>12</v>
      </c>
      <c r="B112" s="1">
        <f t="shared" si="17"/>
        <v>300</v>
      </c>
      <c r="C112" s="1" t="s">
        <v>7</v>
      </c>
      <c r="D112" s="1">
        <v>25</v>
      </c>
      <c r="E112" s="10">
        <f t="shared" si="18"/>
        <v>1871.5378216669858</v>
      </c>
      <c r="F112" s="11">
        <v>0.47208333333333335</v>
      </c>
    </row>
    <row r="113" spans="1:6" ht="12.75">
      <c r="A113" s="1" t="s">
        <v>25</v>
      </c>
      <c r="B113" s="1">
        <f t="shared" si="17"/>
        <v>300</v>
      </c>
      <c r="C113" s="1" t="s">
        <v>6</v>
      </c>
      <c r="D113" s="1">
        <v>155</v>
      </c>
      <c r="E113" s="10">
        <f t="shared" si="18"/>
        <v>1871.5378216669858</v>
      </c>
      <c r="F113" s="11">
        <v>0.4716550925925926</v>
      </c>
    </row>
    <row r="114" spans="1:6" ht="12.75">
      <c r="A114" s="1" t="s">
        <v>25</v>
      </c>
      <c r="B114" s="1">
        <f t="shared" si="17"/>
        <v>300</v>
      </c>
      <c r="C114" s="1" t="s">
        <v>7</v>
      </c>
      <c r="D114" s="1">
        <v>25</v>
      </c>
      <c r="E114" s="10">
        <f t="shared" si="18"/>
        <v>1871.5378216669858</v>
      </c>
      <c r="F114" s="11">
        <v>0.4720486111111111</v>
      </c>
    </row>
    <row r="116" spans="1:6" ht="12.75">
      <c r="A116" s="1" t="s">
        <v>3</v>
      </c>
      <c r="B116" s="1">
        <f t="shared" si="17"/>
        <v>300</v>
      </c>
      <c r="C116" s="1" t="s">
        <v>8</v>
      </c>
      <c r="D116" s="1">
        <v>-155</v>
      </c>
      <c r="E116" s="10">
        <f aca="true" t="shared" si="19" ref="E116:E121">$B$1*SQRT(B116)/($B$2*$B$3*2*PI())</f>
        <v>1871.5378216669858</v>
      </c>
      <c r="F116" s="11">
        <v>0.4717708333333333</v>
      </c>
    </row>
    <row r="117" spans="1:6" ht="12.75">
      <c r="A117" s="1" t="s">
        <v>3</v>
      </c>
      <c r="B117" s="1">
        <f t="shared" si="17"/>
        <v>300</v>
      </c>
      <c r="C117" s="1" t="s">
        <v>9</v>
      </c>
      <c r="D117" s="1">
        <v>-25</v>
      </c>
      <c r="E117" s="10">
        <f t="shared" si="19"/>
        <v>1871.5378216669858</v>
      </c>
      <c r="F117" s="11">
        <v>0.4721990740740741</v>
      </c>
    </row>
    <row r="118" spans="1:6" ht="12.75">
      <c r="A118" s="1" t="s">
        <v>12</v>
      </c>
      <c r="B118" s="1">
        <f t="shared" si="17"/>
        <v>300</v>
      </c>
      <c r="C118" s="1" t="s">
        <v>8</v>
      </c>
      <c r="D118" s="1">
        <v>-155</v>
      </c>
      <c r="E118" s="10">
        <f t="shared" si="19"/>
        <v>1871.5378216669858</v>
      </c>
      <c r="F118" s="11">
        <v>0.4716898148148148</v>
      </c>
    </row>
    <row r="119" spans="1:6" ht="12.75">
      <c r="A119" s="1" t="s">
        <v>12</v>
      </c>
      <c r="B119" s="1">
        <f t="shared" si="17"/>
        <v>300</v>
      </c>
      <c r="C119" s="1" t="s">
        <v>9</v>
      </c>
      <c r="D119" s="1">
        <v>-25</v>
      </c>
      <c r="E119" s="10">
        <f t="shared" si="19"/>
        <v>1871.5378216669858</v>
      </c>
      <c r="F119" s="11">
        <v>0.4721180555555555</v>
      </c>
    </row>
    <row r="120" spans="1:6" ht="12.75">
      <c r="A120" s="1" t="s">
        <v>25</v>
      </c>
      <c r="B120" s="1">
        <f t="shared" si="17"/>
        <v>300</v>
      </c>
      <c r="C120" s="1" t="s">
        <v>8</v>
      </c>
      <c r="D120" s="1">
        <v>-155</v>
      </c>
      <c r="E120" s="10">
        <f t="shared" si="19"/>
        <v>1871.5378216669858</v>
      </c>
      <c r="F120" s="11">
        <v>0.4716898148148148</v>
      </c>
    </row>
    <row r="121" spans="1:6" ht="12.75">
      <c r="A121" s="1" t="s">
        <v>25</v>
      </c>
      <c r="B121" s="1">
        <f t="shared" si="17"/>
        <v>300</v>
      </c>
      <c r="C121" s="1" t="s">
        <v>9</v>
      </c>
      <c r="D121" s="1">
        <v>-25</v>
      </c>
      <c r="E121" s="10">
        <f t="shared" si="19"/>
        <v>1871.5378216669858</v>
      </c>
      <c r="F121" s="11">
        <v>0.4720138888888889</v>
      </c>
    </row>
    <row r="123" spans="1:6" ht="12.75">
      <c r="A123" s="1" t="s">
        <v>3</v>
      </c>
      <c r="B123" s="1">
        <f t="shared" si="17"/>
        <v>300</v>
      </c>
      <c r="C123" s="1" t="s">
        <v>10</v>
      </c>
      <c r="D123" s="1">
        <v>-128</v>
      </c>
      <c r="E123" s="10">
        <f aca="true" t="shared" si="20" ref="E123:E128">$B$1*SQRT(B123)/($B$2*$B$3*2*PI())</f>
        <v>1871.5378216669858</v>
      </c>
      <c r="F123" s="11">
        <v>0.4717708333333333</v>
      </c>
    </row>
    <row r="124" spans="1:6" ht="12.75">
      <c r="A124" s="1" t="s">
        <v>3</v>
      </c>
      <c r="B124" s="1">
        <f t="shared" si="17"/>
        <v>300</v>
      </c>
      <c r="C124" s="1" t="s">
        <v>11</v>
      </c>
      <c r="D124" s="1">
        <v>-52</v>
      </c>
      <c r="E124" s="10">
        <f t="shared" si="20"/>
        <v>1871.5378216669858</v>
      </c>
      <c r="F124" s="11">
        <v>0.4720949074074074</v>
      </c>
    </row>
    <row r="125" spans="1:6" ht="12.75">
      <c r="A125" s="1" t="s">
        <v>12</v>
      </c>
      <c r="B125" s="1">
        <f t="shared" si="17"/>
        <v>300</v>
      </c>
      <c r="C125" s="1" t="s">
        <v>10</v>
      </c>
      <c r="D125" s="1">
        <v>-128</v>
      </c>
      <c r="E125" s="10">
        <f t="shared" si="20"/>
        <v>1871.5378216669858</v>
      </c>
      <c r="F125" s="11">
        <v>0.47164351851851855</v>
      </c>
    </row>
    <row r="126" spans="1:6" ht="12.75">
      <c r="A126" s="1" t="s">
        <v>12</v>
      </c>
      <c r="B126" s="1">
        <f t="shared" si="17"/>
        <v>300</v>
      </c>
      <c r="C126" s="1" t="s">
        <v>11</v>
      </c>
      <c r="D126" s="1">
        <v>-52</v>
      </c>
      <c r="E126" s="10">
        <f t="shared" si="20"/>
        <v>1871.5378216669858</v>
      </c>
      <c r="F126" s="11">
        <v>0.47203703703703703</v>
      </c>
    </row>
    <row r="127" spans="1:6" ht="12.75">
      <c r="A127" s="1" t="s">
        <v>25</v>
      </c>
      <c r="B127" s="1">
        <f t="shared" si="17"/>
        <v>300</v>
      </c>
      <c r="C127" s="1" t="s">
        <v>10</v>
      </c>
      <c r="D127" s="1">
        <v>-128</v>
      </c>
      <c r="E127" s="10">
        <f t="shared" si="20"/>
        <v>1871.5378216669858</v>
      </c>
      <c r="F127" s="11">
        <v>0.4716550925925926</v>
      </c>
    </row>
    <row r="128" spans="1:6" ht="12.75">
      <c r="A128" s="1" t="s">
        <v>25</v>
      </c>
      <c r="B128" s="1">
        <f t="shared" si="17"/>
        <v>300</v>
      </c>
      <c r="C128" s="1" t="s">
        <v>11</v>
      </c>
      <c r="D128" s="1">
        <v>-52</v>
      </c>
      <c r="E128" s="10">
        <f t="shared" si="20"/>
        <v>1871.5378216669858</v>
      </c>
      <c r="F128" s="11">
        <v>0.4720138888888889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 Space Sciences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 Angelopoulos</dc:creator>
  <cp:keywords/>
  <dc:description/>
  <cp:lastModifiedBy>Sharon Brooke Uy</cp:lastModifiedBy>
  <dcterms:created xsi:type="dcterms:W3CDTF">2008-01-01T17:17:03Z</dcterms:created>
  <dcterms:modified xsi:type="dcterms:W3CDTF">2008-05-15T14:40:58Z</dcterms:modified>
  <cp:category/>
  <cp:version/>
  <cp:contentType/>
  <cp:contentStatus/>
</cp:coreProperties>
</file>